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5\"/>
    </mc:Choice>
  </mc:AlternateContent>
  <xr:revisionPtr revIDLastSave="0" documentId="13_ncr:1_{E35C5DF7-3D8A-4360-A8BF-FA5A2BD60CEE}" xr6:coauthVersionLast="47" xr6:coauthVersionMax="47" xr10:uidLastSave="{00000000-0000-0000-0000-000000000000}"/>
  <bookViews>
    <workbookView xWindow="-120" yWindow="-120" windowWidth="24240" windowHeight="1314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Sheet1!$A$2:$AG$97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2" l="1"/>
  <c r="T97" i="2"/>
  <c r="T96" i="2"/>
  <c r="F98" i="2" l="1"/>
  <c r="F97" i="2"/>
  <c r="F96" i="2"/>
  <c r="AF98" i="2" l="1"/>
  <c r="AF97" i="2"/>
  <c r="AF96" i="2"/>
  <c r="AB98" i="2" l="1"/>
  <c r="AB97" i="2"/>
  <c r="AB96" i="2"/>
  <c r="AH3" i="2"/>
  <c r="AI3" i="2"/>
  <c r="S98" i="2"/>
  <c r="U98" i="2"/>
  <c r="V98" i="2"/>
  <c r="W98" i="2"/>
  <c r="X98" i="2"/>
  <c r="Y98" i="2"/>
  <c r="S97" i="2"/>
  <c r="U97" i="2"/>
  <c r="V97" i="2"/>
  <c r="W97" i="2"/>
  <c r="X97" i="2"/>
  <c r="Y97" i="2"/>
  <c r="S96" i="2"/>
  <c r="U96" i="2"/>
  <c r="V96" i="2"/>
  <c r="W96" i="2"/>
  <c r="X96" i="2"/>
  <c r="Y96" i="2"/>
  <c r="AJ3" i="2" l="1"/>
  <c r="AH79" i="2"/>
  <c r="AI79" i="2"/>
  <c r="AH80" i="2"/>
  <c r="AI80" i="2"/>
  <c r="AH81" i="2"/>
  <c r="AI81" i="2"/>
  <c r="AH82" i="2"/>
  <c r="AI82" i="2"/>
  <c r="AH83" i="2"/>
  <c r="AI83" i="2"/>
  <c r="AH84" i="2"/>
  <c r="AI84" i="2"/>
  <c r="AH85" i="2"/>
  <c r="AI85" i="2"/>
  <c r="AH86" i="2"/>
  <c r="AI86" i="2"/>
  <c r="AH87" i="2"/>
  <c r="AI87" i="2"/>
  <c r="AH88" i="2"/>
  <c r="AI88" i="2"/>
  <c r="AH89" i="2"/>
  <c r="AI89" i="2"/>
  <c r="AH90" i="2"/>
  <c r="AI90" i="2"/>
  <c r="AH91" i="2"/>
  <c r="AI91" i="2"/>
  <c r="AH92" i="2"/>
  <c r="AI92" i="2"/>
  <c r="AH93" i="2"/>
  <c r="AI93" i="2"/>
  <c r="AH94" i="2"/>
  <c r="AI94" i="2"/>
  <c r="AH95" i="2"/>
  <c r="AI95" i="2"/>
  <c r="AH78" i="2" l="1"/>
  <c r="AI78" i="2"/>
  <c r="AJ79" i="2"/>
  <c r="AJ80" i="2"/>
  <c r="AJ82" i="2"/>
  <c r="AJ83" i="2"/>
  <c r="AJ84" i="2"/>
  <c r="AJ86" i="2"/>
  <c r="AJ87" i="2"/>
  <c r="AJ89" i="2"/>
  <c r="AJ90" i="2"/>
  <c r="AJ91" i="2"/>
  <c r="AJ92" i="2"/>
  <c r="AJ93" i="2"/>
  <c r="AJ78" i="2" l="1"/>
  <c r="AJ95" i="2"/>
  <c r="AJ94" i="2"/>
  <c r="AJ88" i="2"/>
  <c r="AJ85" i="2"/>
  <c r="AJ81" i="2"/>
  <c r="AH38" i="2"/>
  <c r="AI38" i="2"/>
  <c r="AH39" i="2"/>
  <c r="AI39" i="2"/>
  <c r="AH40" i="2"/>
  <c r="AI40" i="2"/>
  <c r="AH41" i="2"/>
  <c r="AI41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H61" i="2"/>
  <c r="AI61" i="2"/>
  <c r="AH62" i="2"/>
  <c r="AI62" i="2"/>
  <c r="AH63" i="2"/>
  <c r="AI63" i="2"/>
  <c r="AH64" i="2"/>
  <c r="AI64" i="2"/>
  <c r="AH65" i="2"/>
  <c r="AI65" i="2"/>
  <c r="AH66" i="2"/>
  <c r="AI66" i="2"/>
  <c r="AH67" i="2"/>
  <c r="AI67" i="2"/>
  <c r="AH68" i="2"/>
  <c r="AI68" i="2"/>
  <c r="AH69" i="2"/>
  <c r="AI69" i="2"/>
  <c r="AH70" i="2"/>
  <c r="AI70" i="2"/>
  <c r="AH71" i="2"/>
  <c r="AI71" i="2"/>
  <c r="AH72" i="2"/>
  <c r="AI72" i="2"/>
  <c r="AH73" i="2"/>
  <c r="AI7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74" i="2"/>
  <c r="AI75" i="2"/>
  <c r="AI76" i="2"/>
  <c r="AI77" i="2"/>
  <c r="AH8" i="2"/>
  <c r="AH4" i="2"/>
  <c r="AH5" i="2"/>
  <c r="AH6" i="2"/>
  <c r="AH7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74" i="2"/>
  <c r="AH75" i="2"/>
  <c r="AH76" i="2"/>
  <c r="AH77" i="2"/>
  <c r="AG97" i="2"/>
  <c r="G98" i="2"/>
  <c r="H98" i="2"/>
  <c r="I98" i="2"/>
  <c r="J98" i="2"/>
  <c r="K98" i="2"/>
  <c r="L98" i="2"/>
  <c r="M98" i="2"/>
  <c r="N98" i="2"/>
  <c r="O98" i="2"/>
  <c r="P98" i="2"/>
  <c r="Q98" i="2"/>
  <c r="R98" i="2"/>
  <c r="Z98" i="2"/>
  <c r="AA98" i="2"/>
  <c r="AC98" i="2"/>
  <c r="AD98" i="2"/>
  <c r="AE98" i="2"/>
  <c r="AG98" i="2"/>
  <c r="E98" i="2"/>
  <c r="H97" i="2"/>
  <c r="H96" i="2"/>
  <c r="AA97" i="2"/>
  <c r="AA96" i="2"/>
  <c r="AE97" i="2"/>
  <c r="AD97" i="2"/>
  <c r="AC97" i="2"/>
  <c r="Z97" i="2"/>
  <c r="R97" i="2"/>
  <c r="Q97" i="2"/>
  <c r="P97" i="2"/>
  <c r="O97" i="2"/>
  <c r="N97" i="2"/>
  <c r="M97" i="2"/>
  <c r="L97" i="2"/>
  <c r="K97" i="2"/>
  <c r="J97" i="2"/>
  <c r="I97" i="2"/>
  <c r="G97" i="2"/>
  <c r="E97" i="2"/>
  <c r="AG96" i="2"/>
  <c r="AE96" i="2"/>
  <c r="AD96" i="2"/>
  <c r="AC96" i="2"/>
  <c r="Z96" i="2"/>
  <c r="R96" i="2"/>
  <c r="Q96" i="2"/>
  <c r="P96" i="2"/>
  <c r="O96" i="2"/>
  <c r="N96" i="2"/>
  <c r="M96" i="2"/>
  <c r="L96" i="2"/>
  <c r="K96" i="2"/>
  <c r="J96" i="2"/>
  <c r="I96" i="2"/>
  <c r="G96" i="2"/>
  <c r="E96" i="2"/>
  <c r="AJ33" i="2" l="1"/>
  <c r="AJ12" i="2"/>
  <c r="AJ20" i="2"/>
  <c r="AJ24" i="2"/>
  <c r="AJ16" i="2"/>
  <c r="AJ4" i="2"/>
  <c r="AJ34" i="2"/>
  <c r="AH96" i="2"/>
  <c r="AJ77" i="2"/>
  <c r="AJ74" i="2"/>
  <c r="AJ36" i="2"/>
  <c r="AJ23" i="2"/>
  <c r="AJ10" i="2"/>
  <c r="AJ7" i="2"/>
  <c r="AI96" i="2"/>
  <c r="AJ76" i="2"/>
  <c r="AJ37" i="2"/>
  <c r="AJ35" i="2"/>
  <c r="AJ29" i="2"/>
  <c r="AJ8" i="2"/>
  <c r="AI98" i="2"/>
  <c r="AJ31" i="2"/>
  <c r="AJ28" i="2"/>
  <c r="AJ26" i="2"/>
  <c r="AJ22" i="2"/>
  <c r="AJ21" i="2"/>
  <c r="AJ18" i="2"/>
  <c r="AJ14" i="2"/>
  <c r="AJ11" i="2"/>
  <c r="AJ6" i="2"/>
  <c r="AJ70" i="2"/>
  <c r="AJ69" i="2"/>
  <c r="AJ67" i="2"/>
  <c r="AJ60" i="2"/>
  <c r="AJ58" i="2"/>
  <c r="AJ50" i="2"/>
  <c r="AJ48" i="2"/>
  <c r="AJ45" i="2"/>
  <c r="AJ43" i="2"/>
  <c r="AJ42" i="2"/>
  <c r="AJ41" i="2"/>
  <c r="AJ39" i="2"/>
  <c r="AJ38" i="2"/>
  <c r="AJ72" i="2"/>
  <c r="AJ40" i="2"/>
  <c r="AJ56" i="2"/>
  <c r="AJ55" i="2"/>
  <c r="AJ66" i="2"/>
  <c r="AJ64" i="2"/>
  <c r="AJ62" i="2"/>
  <c r="AJ53" i="2"/>
  <c r="AJ51" i="2"/>
  <c r="AJ63" i="2"/>
  <c r="AJ59" i="2"/>
  <c r="AJ54" i="2"/>
  <c r="AJ47" i="2"/>
  <c r="AJ46" i="2"/>
  <c r="AJ68" i="2"/>
  <c r="AJ65" i="2"/>
  <c r="AJ57" i="2"/>
  <c r="AJ52" i="2"/>
  <c r="AJ49" i="2"/>
  <c r="AJ44" i="2"/>
  <c r="AJ61" i="2"/>
  <c r="AH97" i="2"/>
  <c r="AJ75" i="2"/>
  <c r="AJ32" i="2"/>
  <c r="AJ27" i="2"/>
  <c r="AJ25" i="2"/>
  <c r="AJ9" i="2"/>
  <c r="AJ5" i="2"/>
  <c r="AH98" i="2"/>
  <c r="AI97" i="2"/>
  <c r="AJ30" i="2"/>
  <c r="AJ19" i="2"/>
  <c r="AJ17" i="2"/>
  <c r="AJ15" i="2"/>
  <c r="AJ13" i="2"/>
  <c r="AJ73" i="2"/>
  <c r="AJ71" i="2"/>
  <c r="AJ96" i="2" l="1"/>
  <c r="AJ98" i="2"/>
  <c r="AJ9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<sst xmlns="http://schemas.openxmlformats.org/spreadsheetml/2006/main" count="322" uniqueCount="203">
  <si>
    <t>Inhoud</t>
  </si>
  <si>
    <t>Merk/Artikel</t>
  </si>
  <si>
    <t>Categorie</t>
  </si>
  <si>
    <t xml:space="preserve">Nr. </t>
  </si>
  <si>
    <t>Aantal producten</t>
  </si>
  <si>
    <t>Totaalbedrag obv aantal producten</t>
  </si>
  <si>
    <t>Gem. bedrag per aantal producten</t>
  </si>
  <si>
    <t xml:space="preserve"> </t>
  </si>
  <si>
    <t>Colgate Cavity Protection</t>
  </si>
  <si>
    <t>TANDPASTA</t>
  </si>
  <si>
    <t>Safeguard Antibacterial</t>
  </si>
  <si>
    <t>BADZEEP</t>
  </si>
  <si>
    <t>Stayfree Regular Maxi</t>
  </si>
  <si>
    <t>MAANDVERBAND</t>
  </si>
  <si>
    <t>MONDSPOELING</t>
  </si>
  <si>
    <t>Dr. Tichenor's</t>
  </si>
  <si>
    <t>Dove Deep Moisture Nourishing Body Wash</t>
  </si>
  <si>
    <t>Axe Shower Gel, Dark Temptation</t>
  </si>
  <si>
    <t>Colgate Whitening</t>
  </si>
  <si>
    <t xml:space="preserve">Colgate Cavity Protection Toothpaste Great Regular Flavor </t>
  </si>
  <si>
    <t xml:space="preserve">Colgate Toothpaste Triple Action Original Mint </t>
  </si>
  <si>
    <t xml:space="preserve">Colgate Total Toothpaste, Clean Mint Paste </t>
  </si>
  <si>
    <t>Pears</t>
  </si>
  <si>
    <t>Detoll</t>
  </si>
  <si>
    <t>Dove Men &amp; Care</t>
  </si>
  <si>
    <t>TALKPOEDER</t>
  </si>
  <si>
    <t>Ammens Original Medicated</t>
  </si>
  <si>
    <t>DEODORANT</t>
  </si>
  <si>
    <t>Lady Speed Stick Invisible Dry Anti-Perspirant Deodorant</t>
  </si>
  <si>
    <t>Always Ultra Thin with Flexi Wings</t>
  </si>
  <si>
    <t>Kotex Panty Liner</t>
  </si>
  <si>
    <t>Always Ultra Thin Unscented Pads With Wings</t>
  </si>
  <si>
    <t>Poise Ultra Thins Light Absorbency</t>
  </si>
  <si>
    <t>HAARVETTEN</t>
  </si>
  <si>
    <t>Dax Pomade Vegetable Oils</t>
  </si>
  <si>
    <t>Dax Kocatah Dry Scalp Relief</t>
  </si>
  <si>
    <t>Vaseline</t>
  </si>
  <si>
    <t>BODY LOTION</t>
  </si>
  <si>
    <t>Vaseline Cocoa Butter</t>
  </si>
  <si>
    <t>Vaseline Aloe Fresh</t>
  </si>
  <si>
    <t>Jergens Lotion Original Scent</t>
  </si>
  <si>
    <t>Palmers Cocoa Butter Fragrance Free 8.5 Oz.</t>
  </si>
  <si>
    <t>SHAMPOO / CONDITIONER</t>
  </si>
  <si>
    <t>HAIR RELAXER</t>
  </si>
  <si>
    <t>TCB Regular</t>
  </si>
  <si>
    <t>Motions Hair Relaxer</t>
  </si>
  <si>
    <t>HAARSPOELING</t>
  </si>
  <si>
    <t xml:space="preserve">Clairol Textures &amp; Tones Natural Black </t>
  </si>
  <si>
    <t>Bigen Speedy Hair Color Black</t>
  </si>
  <si>
    <t>Bigen Hair Color Dark Brown #57</t>
  </si>
  <si>
    <t>HAIR LOTION</t>
  </si>
  <si>
    <t>Bb Oil Moisturizer Hair Lotion</t>
  </si>
  <si>
    <t>COTTON SWABS</t>
  </si>
  <si>
    <t>Tippys</t>
  </si>
  <si>
    <t>Septona</t>
  </si>
  <si>
    <t>WATTEN</t>
  </si>
  <si>
    <t>Tippys Verbandwatten</t>
  </si>
  <si>
    <t>Tippys Wattenbollen</t>
  </si>
  <si>
    <t>NAIL POLISH REMOVER</t>
  </si>
  <si>
    <t>Cutex Original</t>
  </si>
  <si>
    <t>SHAVING CREAM &amp; GEL</t>
  </si>
  <si>
    <t>Magic Regular Strength (blue)</t>
  </si>
  <si>
    <t>Magic Extra Strength (red)</t>
  </si>
  <si>
    <t>Magic with Aloe &amp; Vitamin E (silver)</t>
  </si>
  <si>
    <t>Magic Fragrant (gold)</t>
  </si>
  <si>
    <t>SPLASH LOTION</t>
  </si>
  <si>
    <t>Alcolado Glacial</t>
  </si>
  <si>
    <t>Florida Water</t>
  </si>
  <si>
    <t>BRIEVENGAT</t>
  </si>
  <si>
    <t>BRION</t>
  </si>
  <si>
    <t>DE SAVAAN</t>
  </si>
  <si>
    <t>GOSIE</t>
  </si>
  <si>
    <t>GROOT PISCADERA</t>
  </si>
  <si>
    <t>JANWE</t>
  </si>
  <si>
    <t>JULIANA</t>
  </si>
  <si>
    <t>MAHAAI</t>
  </si>
  <si>
    <t>MAMPURITU</t>
  </si>
  <si>
    <t>MUIZENBERG</t>
  </si>
  <si>
    <t>NOS DESEO</t>
  </si>
  <si>
    <t>NOVO</t>
  </si>
  <si>
    <t>POPULAR</t>
  </si>
  <si>
    <t>SORSAKA</t>
  </si>
  <si>
    <t>STAKAMAHACHI</t>
  </si>
  <si>
    <t>TERA CORA</t>
  </si>
  <si>
    <t>UNION</t>
  </si>
  <si>
    <t>VREDENBERG</t>
  </si>
  <si>
    <t>ZUIKERTUINTJE</t>
  </si>
  <si>
    <t>250 ml</t>
  </si>
  <si>
    <t>500 ml</t>
  </si>
  <si>
    <t>4 oz</t>
  </si>
  <si>
    <t>8 oz</t>
  </si>
  <si>
    <t>12 oz</t>
  </si>
  <si>
    <t>13.5 oz</t>
  </si>
  <si>
    <t>16 oz</t>
  </si>
  <si>
    <t>181 gr</t>
  </si>
  <si>
    <t>Dove Beauty Bar</t>
  </si>
  <si>
    <t>Irish Spring Bar 3x</t>
  </si>
  <si>
    <t>113 gr</t>
  </si>
  <si>
    <t>125 gr</t>
  </si>
  <si>
    <t>135 gr</t>
  </si>
  <si>
    <t>11.25 gr</t>
  </si>
  <si>
    <t>Johnsons Baby Powder</t>
  </si>
  <si>
    <t>Baby Powder Lander</t>
  </si>
  <si>
    <t>425 gr</t>
  </si>
  <si>
    <t>396 gr</t>
  </si>
  <si>
    <t>Sanex Dermo Extra Control</t>
  </si>
  <si>
    <t>Fa Men</t>
  </si>
  <si>
    <t>50 ml</t>
  </si>
  <si>
    <t>1.4 oz</t>
  </si>
  <si>
    <t>10 stuks</t>
  </si>
  <si>
    <t>7.5 oz</t>
  </si>
  <si>
    <t>295 ml</t>
  </si>
  <si>
    <t>8.5 oz</t>
  </si>
  <si>
    <t>15 oz</t>
  </si>
  <si>
    <t>kit</t>
  </si>
  <si>
    <t>40 gr</t>
  </si>
  <si>
    <t>450 ml</t>
  </si>
  <si>
    <t>0.21 oz</t>
  </si>
  <si>
    <t>100 stuks</t>
  </si>
  <si>
    <t>200 stuks</t>
  </si>
  <si>
    <t>200 ml</t>
  </si>
  <si>
    <t>5 oz</t>
  </si>
  <si>
    <t>4.5 oz</t>
  </si>
  <si>
    <t>125 ml</t>
  </si>
  <si>
    <t>BARBER</t>
  </si>
  <si>
    <t>JAN NOORDUYN</t>
  </si>
  <si>
    <t>PALU BLANKU</t>
  </si>
  <si>
    <t>STA ROSA</t>
  </si>
  <si>
    <t>PLAZA</t>
  </si>
  <si>
    <t>226 gr</t>
  </si>
  <si>
    <t>Adidas Roll On Control</t>
  </si>
  <si>
    <t>Odorex Roll On Anti-transpirant active care</t>
  </si>
  <si>
    <t>Listerine Total Care</t>
  </si>
  <si>
    <t>Listerine Cool Mint</t>
  </si>
  <si>
    <t xml:space="preserve">Dove Men Care Body And Face Wash Deep Clean </t>
  </si>
  <si>
    <t>Body Wash</t>
  </si>
  <si>
    <t>Sensodyne Original Flavor</t>
  </si>
  <si>
    <t>Sensodyne Fresh Mint</t>
  </si>
  <si>
    <t>Sensodyne Extra Whitening</t>
  </si>
  <si>
    <t>Parodontax Ultra Clean</t>
  </si>
  <si>
    <t>Parodontax Fluoride</t>
  </si>
  <si>
    <t>Parodontax Whiteening</t>
  </si>
  <si>
    <t xml:space="preserve">75 ml </t>
  </si>
  <si>
    <t>Rexona Roll On women 48һ Bamboo</t>
  </si>
  <si>
    <t>AXE Daily Fragant Apollo</t>
  </si>
  <si>
    <t>Fa Caribbean Woman 48һ  Lemon</t>
  </si>
  <si>
    <t>Dove men Care Dry Spray Clean Comfort 48һ</t>
  </si>
  <si>
    <t>Dove men Care Dry Spray Extra Fresh 48һ</t>
  </si>
  <si>
    <t>Dove Dry Spray Powder Soft 48һ</t>
  </si>
  <si>
    <t>Dove Dry Spray Original Clean 48һ</t>
  </si>
  <si>
    <t>107 gr</t>
  </si>
  <si>
    <t>Mixa Beauté</t>
  </si>
  <si>
    <t>GEZICHT REINIGEN</t>
  </si>
  <si>
    <t>Nevada Facial Cleanser Aloe Vera</t>
  </si>
  <si>
    <t>Nevada Facial Cleanser Pepino</t>
  </si>
  <si>
    <t>Nivea Verfrissende Tonic</t>
  </si>
  <si>
    <t>Nivea Verzachtende Tonic</t>
  </si>
  <si>
    <t>Nivea Verzachtende Reinigingsmelk</t>
  </si>
  <si>
    <t>Nivea Verfrissende Reinigingsmelk</t>
  </si>
  <si>
    <t>Nivea Waterproof Oogmake Up Remover</t>
  </si>
  <si>
    <t>GEZICHTSMASKERS</t>
  </si>
  <si>
    <t>Nevada NNP Black Mask</t>
  </si>
  <si>
    <t>Nevada NNP facialmask Komkommer (zakje)</t>
  </si>
  <si>
    <t>Nevada NNP facialmask Aloe (zakje)</t>
  </si>
  <si>
    <t>Nevada NNP facialmask Strawberry (zakje)</t>
  </si>
  <si>
    <t>CLEANSING WASH</t>
  </si>
  <si>
    <t>Feminine Cleansing Wash For Sensitive Skin</t>
  </si>
  <si>
    <t>Summer's Eve Cleansing Wash Island Splash</t>
  </si>
  <si>
    <t>225 ml</t>
  </si>
  <si>
    <t>200ml</t>
  </si>
  <si>
    <t>120 gr</t>
  </si>
  <si>
    <t>30 gr</t>
  </si>
  <si>
    <t>266 ml</t>
  </si>
  <si>
    <t>MAHUMA</t>
  </si>
  <si>
    <t>2.5 oz</t>
  </si>
  <si>
    <t>STA MARIA</t>
  </si>
  <si>
    <t xml:space="preserve">Creme of Nature Argan Oil Shampoo </t>
  </si>
  <si>
    <t>Creme of Nature Argan Oil Conditioner</t>
  </si>
  <si>
    <t>Creme of Nature Argan Oil Curl Activator</t>
  </si>
  <si>
    <t>Creme of Nature Pure Honey Curl Activator</t>
  </si>
  <si>
    <t>Creme of Nature Pure Honey Shampoo</t>
  </si>
  <si>
    <t>Creme of Nature Pure Honey Conditioner</t>
  </si>
  <si>
    <t>310 ml</t>
  </si>
  <si>
    <t>GOEDKOOPSTE</t>
  </si>
  <si>
    <t>DUURSTE</t>
  </si>
  <si>
    <t>VERSCHIL</t>
  </si>
  <si>
    <t>MONTAÑA</t>
  </si>
  <si>
    <t>SAMBIL</t>
  </si>
  <si>
    <t xml:space="preserve"> Fundashon pa Konsumidó: prijzenvergelijking botica augustus 2025</t>
  </si>
  <si>
    <t>CERRITO</t>
  </si>
  <si>
    <t>Aantal goedkoopste producten</t>
  </si>
  <si>
    <t>Aantal duurste producten</t>
  </si>
  <si>
    <t>250 gr</t>
  </si>
  <si>
    <t>150 ml</t>
  </si>
  <si>
    <t>Revlon Fanci Full Rinse Black Radiance Ammonia free</t>
  </si>
  <si>
    <t>5.1 oz</t>
  </si>
  <si>
    <t>144 gr</t>
  </si>
  <si>
    <t>35 stuks</t>
  </si>
  <si>
    <t>44 stuks</t>
  </si>
  <si>
    <t>106 gr</t>
  </si>
  <si>
    <t>160 stuks</t>
  </si>
  <si>
    <t>22 stuks</t>
  </si>
  <si>
    <t>11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</si>
</sst>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fl-413]\ #,##0.00_-"/>
  </numFmts>
  <fonts count="16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</font>
    <font>
      <b/>
      <sz val="8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rgb="FF8DB4E2"/>
        <bgColor rgb="FF000000"/>
      </patternFill>
    </fill>
    <fill>
      <patternFill patternType="solid">
        <fgColor rgb="FF538DD5"/>
        <bgColor rgb="FF000000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1" fillId="0" borderId="5" xfId="0" applyFont="1" applyBorder="1"/>
    <xf numFmtId="0" fontId="8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6" borderId="0" xfId="0" applyFont="1" applyFill="1"/>
    <xf numFmtId="0" fontId="8" fillId="7" borderId="0" xfId="0" applyFont="1" applyFill="1"/>
    <xf numFmtId="0" fontId="7" fillId="0" borderId="0" xfId="1" applyFont="1"/>
    <xf numFmtId="0" fontId="10" fillId="0" borderId="8" xfId="0" applyFont="1" applyBorder="1" applyAlignment="1">
      <alignment horizontal="center" vertical="center" textRotation="90"/>
    </xf>
    <xf numFmtId="164" fontId="10" fillId="0" borderId="8" xfId="0" applyNumberFormat="1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8" fillId="6" borderId="4" xfId="0" applyFont="1" applyFill="1" applyBorder="1"/>
    <xf numFmtId="1" fontId="1" fillId="0" borderId="1" xfId="0" applyNumberFormat="1" applyFont="1" applyBorder="1"/>
    <xf numFmtId="0" fontId="11" fillId="0" borderId="0" xfId="0" applyFont="1" applyAlignment="1">
      <alignment horizontal="center" vertical="center" textRotation="90"/>
    </xf>
    <xf numFmtId="0" fontId="8" fillId="9" borderId="4" xfId="0" applyFont="1" applyFill="1" applyBorder="1"/>
    <xf numFmtId="0" fontId="8" fillId="9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8" fillId="9" borderId="0" xfId="0" applyFont="1" applyFill="1"/>
    <xf numFmtId="0" fontId="8" fillId="8" borderId="0" xfId="0" applyFont="1" applyFill="1"/>
    <xf numFmtId="0" fontId="11" fillId="0" borderId="3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textRotation="90"/>
    </xf>
    <xf numFmtId="4" fontId="7" fillId="0" borderId="2" xfId="0" applyNumberFormat="1" applyFont="1" applyBorder="1"/>
    <xf numFmtId="4" fontId="7" fillId="0" borderId="1" xfId="0" applyNumberFormat="1" applyFont="1" applyBorder="1"/>
    <xf numFmtId="4" fontId="7" fillId="4" borderId="1" xfId="0" applyNumberFormat="1" applyFont="1" applyFill="1" applyBorder="1"/>
    <xf numFmtId="4" fontId="7" fillId="3" borderId="1" xfId="0" applyNumberFormat="1" applyFont="1" applyFill="1" applyBorder="1"/>
    <xf numFmtId="4" fontId="7" fillId="2" borderId="1" xfId="0" applyNumberFormat="1" applyFont="1" applyFill="1" applyBorder="1"/>
    <xf numFmtId="4" fontId="12" fillId="0" borderId="1" xfId="0" applyNumberFormat="1" applyFont="1" applyBorder="1"/>
    <xf numFmtId="4" fontId="11" fillId="0" borderId="1" xfId="0" applyNumberFormat="1" applyFont="1" applyBorder="1"/>
    <xf numFmtId="1" fontId="7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1" xfId="0" applyFont="1" applyBorder="1"/>
    <xf numFmtId="0" fontId="13" fillId="0" borderId="1" xfId="0" applyFont="1" applyBorder="1" applyAlignment="1">
      <alignment horizontal="right"/>
    </xf>
    <xf numFmtId="0" fontId="14" fillId="10" borderId="0" xfId="0" applyFont="1" applyFill="1"/>
    <xf numFmtId="0" fontId="14" fillId="11" borderId="0" xfId="0" applyFont="1" applyFill="1"/>
    <xf numFmtId="0" fontId="15" fillId="10" borderId="0" xfId="0" applyFont="1" applyFill="1"/>
    <xf numFmtId="0" fontId="15" fillId="11" borderId="0" xfId="0" applyFont="1" applyFill="1"/>
    <xf numFmtId="0" fontId="4" fillId="5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4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1A-4D0F-93D9-09D0A8327B6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1A-4D0F-93D9-09D0A8327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627712"/>
        <c:axId val="94896128"/>
        <c:axId val="0"/>
      </c:bar3DChart>
      <c:catAx>
        <c:axId val="94627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96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896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2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2" unboundColumnsRight="3">
    <queryTableFields count="36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5" name="F5" tableColumnId="5"/>
      <queryTableField id="40" dataBound="0" tableColumnId="37"/>
      <queryTableField id="6" name="F6" tableColumnId="6"/>
      <queryTableField id="26" dataBound="0" tableColumnId="26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2" name="F12" tableColumnId="12"/>
      <queryTableField id="13" name="F13" tableColumnId="13"/>
      <queryTableField id="14" name="F14" tableColumnId="14"/>
      <queryTableField id="15" name="F15" tableColumnId="15"/>
      <queryTableField id="16" name="F16" tableColumnId="16"/>
      <queryTableField id="37" dataBound="0" tableColumnId="21"/>
      <queryTableField id="41" dataBound="0" tableColumnId="36"/>
      <queryTableField id="36" dataBound="0" tableColumnId="30"/>
      <queryTableField id="35" dataBound="0" tableColumnId="31"/>
      <queryTableField id="34" dataBound="0" tableColumnId="32"/>
      <queryTableField id="33" dataBound="0" tableColumnId="33"/>
      <queryTableField id="32" dataBound="0" tableColumnId="34"/>
      <queryTableField id="18" name="F18" tableColumnId="18"/>
      <queryTableField id="27" dataBound="0" tableColumnId="27"/>
      <queryTableField id="38" dataBound="0" tableColumnId="41"/>
      <queryTableField id="19" name="F19" tableColumnId="19"/>
      <queryTableField id="20" name="F20" tableColumnId="20"/>
      <queryTableField id="22" name="F22" tableColumnId="22"/>
      <queryTableField id="39" dataBound="0" tableColumnId="4"/>
      <queryTableField id="23" name="F23" tableColumnId="23"/>
      <queryTableField id="24" dataBound="0" tableColumnId="24"/>
      <queryTableField id="29" dataBound="0" tableColumnId="29"/>
      <queryTableField id="25" dataBound="0" tableColumnId="25"/>
    </queryTableFields>
    <queryTableDeletedFields count="3">
      <deletedField name="F4"/>
      <deletedField name="F21"/>
      <deletedField name="F1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AJ98" tableType="queryTable" totalsRowCount="1" headerRowDxfId="452" dataDxfId="450" totalsRowDxfId="448" headerRowBorderDxfId="451" tableBorderDxfId="449">
  <autoFilter ref="A2:AJ97" xr:uid="{00000000-0009-0000-0100-000001000000}"/>
  <tableColumns count="36">
    <tableColumn id="1" xr3:uid="{00000000-0010-0000-0000-000001000000}" uniqueName="1" name="Nr. " queryTableFieldId="1" totalsRowDxfId="35"/>
    <tableColumn id="2" xr3:uid="{00000000-0010-0000-0000-000002000000}" uniqueName="2" name="Merk/Artikel" totalsRowLabel="Aantal producten" queryTableFieldId="2" totalsRowDxfId="34"/>
    <tableColumn id="28" xr3:uid="{00000000-0010-0000-0000-00001C000000}" uniqueName="28" name="Categorie" queryTableFieldId="28" dataDxfId="447" totalsRowDxfId="33"/>
    <tableColumn id="3" xr3:uid="{00000000-0010-0000-0000-000003000000}" uniqueName="3" name="Inhoud" queryTableFieldId="3" dataDxfId="446" totalsRowDxfId="32"/>
    <tableColumn id="5" xr3:uid="{00000000-0010-0000-0000-000005000000}" uniqueName="5" name="BARBER" totalsRowFunction="custom" queryTableFieldId="5" dataDxfId="445" totalsRowDxfId="31">
      <totalsRowFormula>COUNTA(E3:E95)</totalsRowFormula>
    </tableColumn>
    <tableColumn id="37" xr3:uid="{00000000-0010-0000-0000-000025000000}" uniqueName="37" name="BRIEVENGAT" totalsRowFunction="custom" queryTableFieldId="40" dataDxfId="444" totalsRowDxfId="30">
      <totalsRowFormula>COUNTA(F3:F95)</totalsRowFormula>
    </tableColumn>
    <tableColumn id="6" xr3:uid="{00000000-0010-0000-0000-000006000000}" uniqueName="6" name="BRION" totalsRowFunction="custom" queryTableFieldId="6" dataDxfId="443" totalsRowDxfId="29">
      <totalsRowFormula>COUNTA(G3:G95)</totalsRowFormula>
    </tableColumn>
    <tableColumn id="26" xr3:uid="{00000000-0010-0000-0000-00001A000000}" uniqueName="26" name="CERRITO" totalsRowFunction="custom" queryTableFieldId="26" dataDxfId="442" totalsRowDxfId="28">
      <totalsRowFormula>COUNTA(H3:H95)</totalsRowFormula>
    </tableColumn>
    <tableColumn id="7" xr3:uid="{00000000-0010-0000-0000-000007000000}" uniqueName="7" name="DE SAVAAN" totalsRowFunction="custom" queryTableFieldId="7" dataDxfId="441" totalsRowDxfId="27">
      <totalsRowFormula>COUNTA(I3:I95)</totalsRowFormula>
    </tableColumn>
    <tableColumn id="8" xr3:uid="{00000000-0010-0000-0000-000008000000}" uniqueName="8" name="GOSIE" totalsRowFunction="custom" queryTableFieldId="8" dataDxfId="440" totalsRowDxfId="26">
      <totalsRowFormula>COUNTA(J3:J95)</totalsRowFormula>
    </tableColumn>
    <tableColumn id="9" xr3:uid="{00000000-0010-0000-0000-000009000000}" uniqueName="9" name="GROOT PISCADERA" totalsRowFunction="custom" queryTableFieldId="9" dataDxfId="439" totalsRowDxfId="25">
      <totalsRowFormula>COUNTA(K3:K95)</totalsRowFormula>
    </tableColumn>
    <tableColumn id="10" xr3:uid="{00000000-0010-0000-0000-00000A000000}" uniqueName="10" name="JAN NOORDUYN" totalsRowFunction="custom" queryTableFieldId="10" dataDxfId="438" totalsRowDxfId="24">
      <totalsRowFormula>COUNTA(L3:L95)</totalsRowFormula>
    </tableColumn>
    <tableColumn id="11" xr3:uid="{00000000-0010-0000-0000-00000B000000}" uniqueName="11" name="JANWE" totalsRowFunction="custom" queryTableFieldId="11" dataDxfId="437" totalsRowDxfId="23">
      <totalsRowFormula>COUNTA(M3:M95)</totalsRowFormula>
    </tableColumn>
    <tableColumn id="12" xr3:uid="{00000000-0010-0000-0000-00000C000000}" uniqueName="12" name="JULIANA" totalsRowFunction="custom" queryTableFieldId="12" dataDxfId="436" totalsRowDxfId="22">
      <totalsRowFormula>COUNTA(N3:N95)</totalsRowFormula>
    </tableColumn>
    <tableColumn id="13" xr3:uid="{00000000-0010-0000-0000-00000D000000}" uniqueName="13" name="MAHAAI" totalsRowFunction="custom" queryTableFieldId="13" dataDxfId="435" totalsRowDxfId="21">
      <totalsRowFormula>COUNTA(O3:O95)</totalsRowFormula>
    </tableColumn>
    <tableColumn id="14" xr3:uid="{00000000-0010-0000-0000-00000E000000}" uniqueName="14" name="MAHUMA" totalsRowFunction="custom" queryTableFieldId="14" dataDxfId="434" totalsRowDxfId="20">
      <totalsRowFormula>COUNTA(P3:P95)</totalsRowFormula>
    </tableColumn>
    <tableColumn id="15" xr3:uid="{00000000-0010-0000-0000-00000F000000}" uniqueName="15" name="MAMPURITU" totalsRowFunction="custom" queryTableFieldId="15" dataDxfId="433" totalsRowDxfId="19">
      <totalsRowFormula>COUNTA(Q3:Q95)</totalsRowFormula>
    </tableColumn>
    <tableColumn id="16" xr3:uid="{00000000-0010-0000-0000-000010000000}" uniqueName="16" name="MONTAÑA" totalsRowFunction="custom" queryTableFieldId="16" dataDxfId="432" totalsRowDxfId="18">
      <totalsRowFormula>COUNTA(R3:R95)</totalsRowFormula>
    </tableColumn>
    <tableColumn id="21" xr3:uid="{00000000-0010-0000-0000-000015000000}" uniqueName="21" name="MUIZENBERG" totalsRowFunction="custom" queryTableFieldId="37" dataDxfId="431" totalsRowDxfId="17">
      <totalsRowFormula>COUNTA(S3:S95)</totalsRowFormula>
    </tableColumn>
    <tableColumn id="36" xr3:uid="{00000000-0010-0000-0000-000024000000}" uniqueName="36" name="NOS DESEO" totalsRowFunction="custom" queryTableFieldId="41" dataDxfId="430" totalsRowDxfId="16">
      <totalsRowFormula>COUNTA(T3:T95)</totalsRowFormula>
    </tableColumn>
    <tableColumn id="30" xr3:uid="{00000000-0010-0000-0000-00001E000000}" uniqueName="30" name="NOVO" totalsRowFunction="custom" queryTableFieldId="36" dataDxfId="429" totalsRowDxfId="15">
      <totalsRowFormula>COUNTA(U3:U95)</totalsRowFormula>
    </tableColumn>
    <tableColumn id="31" xr3:uid="{00000000-0010-0000-0000-00001F000000}" uniqueName="31" name="PALU BLANKU" totalsRowFunction="custom" queryTableFieldId="35" dataDxfId="428" totalsRowDxfId="14">
      <totalsRowFormula>COUNTA(V3:V95)</totalsRowFormula>
    </tableColumn>
    <tableColumn id="32" xr3:uid="{00000000-0010-0000-0000-000020000000}" uniqueName="32" name="PLAZA" totalsRowFunction="custom" queryTableFieldId="34" dataDxfId="427" totalsRowDxfId="13">
      <totalsRowFormula>COUNTA(W3:W95)</totalsRowFormula>
    </tableColumn>
    <tableColumn id="33" xr3:uid="{00000000-0010-0000-0000-000021000000}" uniqueName="33" name="POPULAR" totalsRowFunction="custom" queryTableFieldId="33" dataDxfId="426" totalsRowDxfId="12">
      <totalsRowFormula>COUNTA(X3:X95)</totalsRowFormula>
    </tableColumn>
    <tableColumn id="34" xr3:uid="{00000000-0010-0000-0000-000022000000}" uniqueName="34" name="SAMBIL" totalsRowFunction="custom" queryTableFieldId="32" dataDxfId="425" totalsRowDxfId="11">
      <totalsRowFormula>COUNTA(Y3:Y95)</totalsRowFormula>
    </tableColumn>
    <tableColumn id="18" xr3:uid="{00000000-0010-0000-0000-000012000000}" uniqueName="18" name="STA MARIA" totalsRowFunction="custom" queryTableFieldId="18" dataDxfId="424" totalsRowDxfId="10">
      <totalsRowFormula>COUNTA(Z3:Z95)</totalsRowFormula>
    </tableColumn>
    <tableColumn id="27" xr3:uid="{00000000-0010-0000-0000-00001B000000}" uniqueName="27" name="STA ROSA" totalsRowFunction="custom" queryTableFieldId="27" dataDxfId="423" totalsRowDxfId="9">
      <totalsRowFormula>COUNTA(AA3:AA95)</totalsRowFormula>
    </tableColumn>
    <tableColumn id="41" xr3:uid="{00000000-0010-0000-0000-000029000000}" uniqueName="41" name="SORSAKA" totalsRowFunction="custom" queryTableFieldId="38" dataDxfId="422" totalsRowDxfId="8">
      <totalsRowFormula>COUNTA(AB3:AB95)</totalsRowFormula>
    </tableColumn>
    <tableColumn id="19" xr3:uid="{00000000-0010-0000-0000-000013000000}" uniqueName="19" name="STAKAMAHACHI" totalsRowFunction="custom" queryTableFieldId="19" dataDxfId="421" totalsRowDxfId="7">
      <totalsRowFormula>COUNTA(AC3:AC95)</totalsRowFormula>
    </tableColumn>
    <tableColumn id="20" xr3:uid="{00000000-0010-0000-0000-000014000000}" uniqueName="20" name="TERA CORA" totalsRowFunction="custom" queryTableFieldId="20" dataDxfId="420" totalsRowDxfId="6">
      <totalsRowFormula>COUNTA(AD3:AD95)</totalsRowFormula>
    </tableColumn>
    <tableColumn id="22" xr3:uid="{00000000-0010-0000-0000-000016000000}" uniqueName="22" name="UNION" totalsRowFunction="custom" queryTableFieldId="22" dataDxfId="419" totalsRowDxfId="5">
      <totalsRowFormula>COUNTA(AE3:AE95)</totalsRowFormula>
    </tableColumn>
    <tableColumn id="4" xr3:uid="{00000000-0010-0000-0000-000004000000}" uniqueName="4" name="VREDENBERG" totalsRowFunction="custom" queryTableFieldId="39" dataDxfId="418" totalsRowDxfId="4">
      <totalsRowFormula>COUNTA(AF3:AF95)</totalsRowFormula>
    </tableColumn>
    <tableColumn id="23" xr3:uid="{00000000-0010-0000-0000-000017000000}" uniqueName="23" name="ZUIKERTUINTJE" totalsRowFunction="custom" queryTableFieldId="23" dataDxfId="417" totalsRowDxfId="3">
      <totalsRowFormula>COUNTA(AG3:AG95)</totalsRowFormula>
    </tableColumn>
    <tableColumn id="24" xr3:uid="{00000000-0010-0000-0000-000018000000}" uniqueName="24" name="GOEDKOOPSTE" totalsRowFunction="custom" queryTableFieldId="24" dataDxfId="416" totalsRowDxfId="2">
      <totalsRowFormula>COUNTA(AH3:AH95)</totalsRowFormula>
    </tableColumn>
    <tableColumn id="29" xr3:uid="{00000000-0010-0000-0000-00001D000000}" uniqueName="29" name="DUURSTE" totalsRowFunction="custom" queryTableFieldId="29" dataDxfId="415" totalsRowDxfId="1">
      <totalsRowFormula>COUNTA(AI3:AI95)</totalsRowFormula>
    </tableColumn>
    <tableColumn id="25" xr3:uid="{00000000-0010-0000-0000-000019000000}" uniqueName="25" name="VERSCHIL" totalsRowFunction="custom" queryTableFieldId="25" dataDxfId="414" totalsRowDxfId="0">
      <totalsRowFormula>COUNTA(AJ3:AJ95)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tabSelected="1" zoomScale="130" zoomScaleNormal="130" workbookViewId="0">
      <selection activeCell="I3" sqref="A3:XFD3"/>
    </sheetView>
  </sheetViews>
  <sheetFormatPr defaultColWidth="7.42578125" defaultRowHeight="11.25" x14ac:dyDescent="0.2"/>
  <cols>
    <col min="1" max="1" width="4.140625" style="3" customWidth="1"/>
    <col min="2" max="2" width="43.140625" style="3" customWidth="1"/>
    <col min="3" max="3" width="21.42578125" style="4" customWidth="1"/>
    <col min="4" max="4" width="10.28515625" style="3" customWidth="1"/>
    <col min="5" max="5" width="6" style="4" customWidth="1"/>
    <col min="6" max="6" width="5.7109375" style="4" customWidth="1"/>
    <col min="7" max="10" width="5.5703125" style="4" customWidth="1"/>
    <col min="11" max="11" width="5.42578125" style="4" customWidth="1"/>
    <col min="12" max="13" width="5.5703125" style="4" customWidth="1"/>
    <col min="14" max="14" width="5.42578125" style="4" customWidth="1"/>
    <col min="15" max="15" width="5.7109375" style="4" customWidth="1"/>
    <col min="16" max="21" width="5.5703125" style="4" customWidth="1"/>
    <col min="22" max="22" width="5.42578125" style="4" customWidth="1"/>
    <col min="23" max="23" width="5.85546875" style="4" customWidth="1"/>
    <col min="24" max="24" width="5.5703125" style="4" customWidth="1"/>
    <col min="25" max="25" width="5.7109375" style="4" customWidth="1"/>
    <col min="26" max="26" width="5.5703125" style="3" customWidth="1"/>
    <col min="27" max="28" width="5.42578125" style="3" customWidth="1"/>
    <col min="29" max="29" width="6" style="3" customWidth="1"/>
    <col min="30" max="30" width="5.42578125" style="3" customWidth="1"/>
    <col min="31" max="31" width="5.85546875" style="3" customWidth="1"/>
    <col min="32" max="32" width="6.42578125" style="3" customWidth="1"/>
    <col min="33" max="33" width="5.42578125" style="3" customWidth="1"/>
    <col min="34" max="16384" width="7.42578125" style="3"/>
  </cols>
  <sheetData>
    <row r="1" spans="1:36" s="1" customFormat="1" ht="12.75" x14ac:dyDescent="0.2">
      <c r="A1" s="53" t="s">
        <v>188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55"/>
      <c r="AD1" s="55"/>
      <c r="AE1" s="55"/>
      <c r="AF1" s="55"/>
      <c r="AG1" s="55"/>
      <c r="AH1" s="55"/>
      <c r="AI1" s="55"/>
      <c r="AJ1" s="55"/>
    </row>
    <row r="2" spans="1:36" s="2" customFormat="1" ht="88.5" customHeight="1" x14ac:dyDescent="0.2">
      <c r="A2" s="34" t="s">
        <v>3</v>
      </c>
      <c r="B2" s="35" t="s">
        <v>1</v>
      </c>
      <c r="C2" s="36" t="s">
        <v>2</v>
      </c>
      <c r="D2" s="35" t="s">
        <v>0</v>
      </c>
      <c r="E2" s="22" t="s">
        <v>124</v>
      </c>
      <c r="F2" s="22" t="s">
        <v>68</v>
      </c>
      <c r="G2" s="22" t="s">
        <v>69</v>
      </c>
      <c r="H2" s="22" t="s">
        <v>189</v>
      </c>
      <c r="I2" s="22" t="s">
        <v>70</v>
      </c>
      <c r="J2" s="22" t="s">
        <v>71</v>
      </c>
      <c r="K2" s="22" t="s">
        <v>72</v>
      </c>
      <c r="L2" s="22" t="s">
        <v>125</v>
      </c>
      <c r="M2" s="22" t="s">
        <v>73</v>
      </c>
      <c r="N2" s="22" t="s">
        <v>74</v>
      </c>
      <c r="O2" s="22" t="s">
        <v>75</v>
      </c>
      <c r="P2" s="27" t="s">
        <v>173</v>
      </c>
      <c r="Q2" s="22" t="s">
        <v>76</v>
      </c>
      <c r="R2" s="22" t="s">
        <v>186</v>
      </c>
      <c r="S2" s="22" t="s">
        <v>77</v>
      </c>
      <c r="T2" s="22" t="s">
        <v>78</v>
      </c>
      <c r="U2" s="22" t="s">
        <v>79</v>
      </c>
      <c r="V2" s="22" t="s">
        <v>126</v>
      </c>
      <c r="W2" s="22" t="s">
        <v>128</v>
      </c>
      <c r="X2" s="22" t="s">
        <v>80</v>
      </c>
      <c r="Y2" s="27" t="s">
        <v>187</v>
      </c>
      <c r="Z2" s="23" t="s">
        <v>175</v>
      </c>
      <c r="AA2" s="22" t="s">
        <v>127</v>
      </c>
      <c r="AB2" s="22" t="s">
        <v>81</v>
      </c>
      <c r="AC2" s="22" t="s">
        <v>82</v>
      </c>
      <c r="AD2" s="22" t="s">
        <v>83</v>
      </c>
      <c r="AE2" s="22" t="s">
        <v>84</v>
      </c>
      <c r="AF2" s="22" t="s">
        <v>85</v>
      </c>
      <c r="AG2" s="24" t="s">
        <v>86</v>
      </c>
      <c r="AH2" s="33" t="s">
        <v>183</v>
      </c>
      <c r="AI2" s="33" t="s">
        <v>184</v>
      </c>
      <c r="AJ2" s="33" t="s">
        <v>185</v>
      </c>
    </row>
    <row r="3" spans="1:36" x14ac:dyDescent="0.2">
      <c r="A3" s="16">
        <v>1</v>
      </c>
      <c r="B3" s="15" t="s">
        <v>132</v>
      </c>
      <c r="C3" s="15" t="s">
        <v>14</v>
      </c>
      <c r="D3" s="17" t="s">
        <v>88</v>
      </c>
      <c r="E3" s="37">
        <v>13.43</v>
      </c>
      <c r="F3" s="37">
        <v>10.95</v>
      </c>
      <c r="G3" s="38">
        <v>10.95</v>
      </c>
      <c r="H3" s="38">
        <v>20.69</v>
      </c>
      <c r="I3" s="38"/>
      <c r="J3" s="38">
        <v>24.5</v>
      </c>
      <c r="K3" s="38">
        <v>18.989999999999998</v>
      </c>
      <c r="L3" s="38">
        <v>14.95</v>
      </c>
      <c r="M3" s="38">
        <v>10.95</v>
      </c>
      <c r="N3" s="38"/>
      <c r="O3" s="38">
        <v>18.8</v>
      </c>
      <c r="P3" s="38">
        <v>27.05</v>
      </c>
      <c r="Q3" s="38">
        <v>27.24</v>
      </c>
      <c r="R3" s="38">
        <v>10.95</v>
      </c>
      <c r="S3" s="38">
        <v>13.95</v>
      </c>
      <c r="T3" s="38">
        <v>10.95</v>
      </c>
      <c r="U3" s="38">
        <v>18.989999999999998</v>
      </c>
      <c r="V3" s="38"/>
      <c r="W3" s="38">
        <v>10.95</v>
      </c>
      <c r="X3" s="38"/>
      <c r="Y3" s="38">
        <v>10.95</v>
      </c>
      <c r="Z3" s="38">
        <v>27.22</v>
      </c>
      <c r="AA3" s="38">
        <v>10.95</v>
      </c>
      <c r="AB3" s="38">
        <v>19</v>
      </c>
      <c r="AC3" s="38">
        <v>27.05</v>
      </c>
      <c r="AD3" s="38">
        <v>18.03</v>
      </c>
      <c r="AE3" s="38">
        <v>16.25</v>
      </c>
      <c r="AF3" s="38"/>
      <c r="AG3" s="38">
        <v>15.67</v>
      </c>
      <c r="AH3" s="39">
        <f t="shared" ref="AH3:AH29" si="0">MIN(E3:AG3)</f>
        <v>10.95</v>
      </c>
      <c r="AI3" s="40">
        <f>MAX(E3:AG3)</f>
        <v>27.24</v>
      </c>
      <c r="AJ3" s="38">
        <f t="shared" ref="AJ3:AJ21" si="1">AI3-AH3</f>
        <v>16.29</v>
      </c>
    </row>
    <row r="4" spans="1:36" x14ac:dyDescent="0.2">
      <c r="A4" s="16">
        <v>2</v>
      </c>
      <c r="B4" s="15" t="s">
        <v>133</v>
      </c>
      <c r="C4" s="15" t="s">
        <v>14</v>
      </c>
      <c r="D4" s="18" t="s">
        <v>88</v>
      </c>
      <c r="E4" s="37"/>
      <c r="F4" s="37">
        <v>12.95</v>
      </c>
      <c r="G4" s="38">
        <v>12.95</v>
      </c>
      <c r="H4" s="38">
        <v>17.989999999999998</v>
      </c>
      <c r="I4" s="38">
        <v>16.010000000000002</v>
      </c>
      <c r="J4" s="38"/>
      <c r="K4" s="38">
        <v>17.989999999999998</v>
      </c>
      <c r="L4" s="38">
        <v>12.95</v>
      </c>
      <c r="M4" s="38">
        <v>13.95</v>
      </c>
      <c r="N4" s="38"/>
      <c r="O4" s="38">
        <v>12.95</v>
      </c>
      <c r="P4" s="38">
        <v>23.68</v>
      </c>
      <c r="Q4" s="38">
        <v>23.53</v>
      </c>
      <c r="R4" s="38"/>
      <c r="S4" s="38"/>
      <c r="T4" s="38"/>
      <c r="U4" s="38">
        <v>16.989999999999998</v>
      </c>
      <c r="V4" s="38"/>
      <c r="W4" s="38">
        <v>12.95</v>
      </c>
      <c r="X4" s="38"/>
      <c r="Y4" s="38"/>
      <c r="Z4" s="38"/>
      <c r="AA4" s="38">
        <v>15.19</v>
      </c>
      <c r="AB4" s="38">
        <v>20.25</v>
      </c>
      <c r="AC4" s="38"/>
      <c r="AD4" s="38">
        <v>16.010000000000002</v>
      </c>
      <c r="AE4" s="38">
        <v>16.5</v>
      </c>
      <c r="AF4" s="38"/>
      <c r="AG4" s="38"/>
      <c r="AH4" s="39">
        <f t="shared" si="0"/>
        <v>12.95</v>
      </c>
      <c r="AI4" s="40">
        <f>MAX(E4:AG4)</f>
        <v>23.68</v>
      </c>
      <c r="AJ4" s="38">
        <f t="shared" si="1"/>
        <v>10.73</v>
      </c>
    </row>
    <row r="5" spans="1:36" x14ac:dyDescent="0.2">
      <c r="A5" s="16">
        <v>3</v>
      </c>
      <c r="B5" s="19" t="s">
        <v>15</v>
      </c>
      <c r="C5" s="15" t="s">
        <v>14</v>
      </c>
      <c r="D5" s="17" t="s">
        <v>89</v>
      </c>
      <c r="E5" s="37"/>
      <c r="F5" s="37"/>
      <c r="G5" s="38"/>
      <c r="H5" s="38"/>
      <c r="I5" s="38"/>
      <c r="J5" s="38"/>
      <c r="K5" s="38"/>
      <c r="L5" s="38">
        <v>12.3</v>
      </c>
      <c r="M5" s="38">
        <v>12.3</v>
      </c>
      <c r="N5" s="38"/>
      <c r="O5" s="38"/>
      <c r="P5" s="41">
        <v>13.06</v>
      </c>
      <c r="Q5" s="38"/>
      <c r="R5" s="38">
        <v>12.3</v>
      </c>
      <c r="S5" s="38">
        <v>12.3</v>
      </c>
      <c r="T5" s="38"/>
      <c r="U5" s="38"/>
      <c r="V5" s="38"/>
      <c r="W5" s="38"/>
      <c r="X5" s="38"/>
      <c r="Y5" s="38">
        <v>12.3</v>
      </c>
      <c r="Z5" s="38">
        <v>13.06</v>
      </c>
      <c r="AA5" s="38"/>
      <c r="AB5" s="38"/>
      <c r="AC5" s="38">
        <v>13.06</v>
      </c>
      <c r="AD5" s="38"/>
      <c r="AE5" s="38"/>
      <c r="AF5" s="38">
        <v>12.37</v>
      </c>
      <c r="AG5" s="38"/>
      <c r="AH5" s="39">
        <f t="shared" si="0"/>
        <v>12.3</v>
      </c>
      <c r="AI5" s="40">
        <f t="shared" ref="AI5:AI31" si="2">MAX(D5:AG5)</f>
        <v>13.06</v>
      </c>
      <c r="AJ5" s="38">
        <f t="shared" si="1"/>
        <v>0.75999999999999979</v>
      </c>
    </row>
    <row r="6" spans="1:36" x14ac:dyDescent="0.2">
      <c r="A6" s="16">
        <v>4</v>
      </c>
      <c r="B6" s="20" t="s">
        <v>15</v>
      </c>
      <c r="C6" s="15" t="s">
        <v>14</v>
      </c>
      <c r="D6" s="18" t="s">
        <v>90</v>
      </c>
      <c r="E6" s="37"/>
      <c r="F6" s="37"/>
      <c r="G6" s="38"/>
      <c r="H6" s="38"/>
      <c r="I6" s="38"/>
      <c r="J6" s="38"/>
      <c r="K6" s="38"/>
      <c r="L6" s="38">
        <v>19.100000000000001</v>
      </c>
      <c r="M6" s="38"/>
      <c r="N6" s="38"/>
      <c r="O6" s="38"/>
      <c r="P6" s="38">
        <v>20.22</v>
      </c>
      <c r="Q6" s="38"/>
      <c r="R6" s="38"/>
      <c r="S6" s="38"/>
      <c r="T6" s="38"/>
      <c r="U6" s="38"/>
      <c r="V6" s="38"/>
      <c r="W6" s="38"/>
      <c r="X6" s="38"/>
      <c r="Y6" s="38"/>
      <c r="Z6" s="38">
        <v>20.22</v>
      </c>
      <c r="AA6" s="38"/>
      <c r="AB6" s="38"/>
      <c r="AC6" s="38"/>
      <c r="AD6" s="38"/>
      <c r="AE6" s="38"/>
      <c r="AF6" s="38">
        <v>19.149999999999999</v>
      </c>
      <c r="AG6" s="38"/>
      <c r="AH6" s="39">
        <f t="shared" si="0"/>
        <v>19.100000000000001</v>
      </c>
      <c r="AI6" s="40">
        <f t="shared" si="2"/>
        <v>20.22</v>
      </c>
      <c r="AJ6" s="38">
        <f t="shared" si="1"/>
        <v>1.1199999999999974</v>
      </c>
    </row>
    <row r="7" spans="1:36" x14ac:dyDescent="0.2">
      <c r="A7" s="16">
        <v>5</v>
      </c>
      <c r="B7" s="19" t="s">
        <v>16</v>
      </c>
      <c r="C7" s="15" t="s">
        <v>135</v>
      </c>
      <c r="D7" s="17" t="s">
        <v>202</v>
      </c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>
        <v>7.58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>
        <v>7.25</v>
      </c>
      <c r="AF7" s="38"/>
      <c r="AG7" s="38"/>
      <c r="AH7" s="39">
        <f t="shared" si="0"/>
        <v>7.25</v>
      </c>
      <c r="AI7" s="40">
        <f t="shared" si="2"/>
        <v>7.58</v>
      </c>
      <c r="AJ7" s="38">
        <f t="shared" si="1"/>
        <v>0.33000000000000007</v>
      </c>
    </row>
    <row r="8" spans="1:36" x14ac:dyDescent="0.2">
      <c r="A8" s="16">
        <v>6</v>
      </c>
      <c r="B8" s="20" t="s">
        <v>134</v>
      </c>
      <c r="C8" s="15" t="s">
        <v>135</v>
      </c>
      <c r="D8" s="18" t="s">
        <v>92</v>
      </c>
      <c r="E8" s="37">
        <v>10.11</v>
      </c>
      <c r="F8" s="37"/>
      <c r="G8" s="38"/>
      <c r="H8" s="38">
        <v>8.99</v>
      </c>
      <c r="I8" s="38">
        <v>10.130000000000001</v>
      </c>
      <c r="J8" s="38"/>
      <c r="K8" s="38">
        <v>8.99</v>
      </c>
      <c r="L8" s="38"/>
      <c r="M8" s="38"/>
      <c r="N8" s="38"/>
      <c r="O8" s="38"/>
      <c r="P8" s="38"/>
      <c r="Q8" s="38"/>
      <c r="R8" s="38"/>
      <c r="S8" s="38"/>
      <c r="T8" s="38"/>
      <c r="U8" s="38">
        <v>8.99</v>
      </c>
      <c r="V8" s="38"/>
      <c r="W8" s="38"/>
      <c r="X8" s="38"/>
      <c r="Y8" s="38"/>
      <c r="Z8" s="38">
        <v>7.43</v>
      </c>
      <c r="AA8" s="38">
        <v>9.9499999999999993</v>
      </c>
      <c r="AB8" s="38"/>
      <c r="AC8" s="38"/>
      <c r="AD8" s="38">
        <v>10.11</v>
      </c>
      <c r="AE8" s="38"/>
      <c r="AF8" s="38">
        <v>11.97</v>
      </c>
      <c r="AG8" s="38"/>
      <c r="AH8" s="39">
        <f t="shared" si="0"/>
        <v>7.43</v>
      </c>
      <c r="AI8" s="40">
        <f t="shared" si="2"/>
        <v>11.97</v>
      </c>
      <c r="AJ8" s="38">
        <f t="shared" si="1"/>
        <v>4.5400000000000009</v>
      </c>
    </row>
    <row r="9" spans="1:36" x14ac:dyDescent="0.2">
      <c r="A9" s="16">
        <v>7</v>
      </c>
      <c r="B9" s="19" t="s">
        <v>17</v>
      </c>
      <c r="C9" s="15" t="s">
        <v>135</v>
      </c>
      <c r="D9" s="17" t="s">
        <v>93</v>
      </c>
      <c r="E9" s="37">
        <v>9.94</v>
      </c>
      <c r="F9" s="37"/>
      <c r="G9" s="38"/>
      <c r="H9" s="38">
        <v>8.99</v>
      </c>
      <c r="I9" s="38"/>
      <c r="J9" s="38"/>
      <c r="K9" s="38">
        <v>8.99</v>
      </c>
      <c r="L9" s="38"/>
      <c r="M9" s="38"/>
      <c r="N9" s="38"/>
      <c r="O9" s="38"/>
      <c r="P9" s="38">
        <v>11.38</v>
      </c>
      <c r="Q9" s="38"/>
      <c r="R9" s="38"/>
      <c r="S9" s="38"/>
      <c r="T9" s="38"/>
      <c r="U9" s="38">
        <v>8.99</v>
      </c>
      <c r="V9" s="38"/>
      <c r="W9" s="38"/>
      <c r="X9" s="38"/>
      <c r="Y9" s="38"/>
      <c r="Z9" s="38">
        <v>9.94</v>
      </c>
      <c r="AA9" s="38"/>
      <c r="AB9" s="38"/>
      <c r="AC9" s="38"/>
      <c r="AD9" s="38">
        <v>9.94</v>
      </c>
      <c r="AE9" s="38"/>
      <c r="AF9" s="38"/>
      <c r="AG9" s="38">
        <v>8.94</v>
      </c>
      <c r="AH9" s="39">
        <f t="shared" si="0"/>
        <v>8.94</v>
      </c>
      <c r="AI9" s="40">
        <f t="shared" si="2"/>
        <v>11.38</v>
      </c>
      <c r="AJ9" s="38">
        <f t="shared" si="1"/>
        <v>2.4400000000000013</v>
      </c>
    </row>
    <row r="10" spans="1:36" x14ac:dyDescent="0.2">
      <c r="A10" s="16">
        <v>8</v>
      </c>
      <c r="B10" s="31" t="s">
        <v>8</v>
      </c>
      <c r="C10" s="15" t="s">
        <v>9</v>
      </c>
      <c r="D10" s="29" t="s">
        <v>129</v>
      </c>
      <c r="E10" s="37">
        <v>9.9700000000000006</v>
      </c>
      <c r="F10" s="37">
        <v>11.05</v>
      </c>
      <c r="G10" s="38">
        <v>11.05</v>
      </c>
      <c r="H10" s="38">
        <v>8.99</v>
      </c>
      <c r="I10" s="38">
        <v>11.76</v>
      </c>
      <c r="J10" s="38">
        <v>10.55</v>
      </c>
      <c r="K10" s="38">
        <v>8.99</v>
      </c>
      <c r="L10" s="38">
        <v>11.05</v>
      </c>
      <c r="M10" s="38"/>
      <c r="N10" s="38">
        <v>11.05</v>
      </c>
      <c r="O10" s="38">
        <v>11.05</v>
      </c>
      <c r="P10" s="38">
        <v>9.9700000000000006</v>
      </c>
      <c r="Q10" s="38">
        <v>11.71</v>
      </c>
      <c r="R10" s="38">
        <v>11.5</v>
      </c>
      <c r="S10" s="38">
        <v>11.05</v>
      </c>
      <c r="T10" s="38">
        <v>11.05</v>
      </c>
      <c r="U10" s="38">
        <v>8.99</v>
      </c>
      <c r="V10" s="38">
        <v>12.05</v>
      </c>
      <c r="W10" s="38">
        <v>11.05</v>
      </c>
      <c r="X10" s="38">
        <v>11.45</v>
      </c>
      <c r="Y10" s="38">
        <v>11.05</v>
      </c>
      <c r="Z10" s="38">
        <v>9.9700000000000006</v>
      </c>
      <c r="AA10" s="38">
        <v>11.05</v>
      </c>
      <c r="AB10" s="38"/>
      <c r="AC10" s="38">
        <v>9.9700000000000006</v>
      </c>
      <c r="AD10" s="38">
        <v>9.9700000000000006</v>
      </c>
      <c r="AE10" s="38">
        <v>11.25</v>
      </c>
      <c r="AF10" s="38"/>
      <c r="AG10" s="38">
        <v>10.56</v>
      </c>
      <c r="AH10" s="39">
        <f t="shared" si="0"/>
        <v>8.99</v>
      </c>
      <c r="AI10" s="40">
        <f t="shared" si="2"/>
        <v>12.05</v>
      </c>
      <c r="AJ10" s="38">
        <f t="shared" si="1"/>
        <v>3.0600000000000005</v>
      </c>
    </row>
    <row r="11" spans="1:36" x14ac:dyDescent="0.2">
      <c r="A11" s="16">
        <v>9</v>
      </c>
      <c r="B11" s="32" t="s">
        <v>18</v>
      </c>
      <c r="C11" s="15" t="s">
        <v>9</v>
      </c>
      <c r="D11" s="30" t="s">
        <v>196</v>
      </c>
      <c r="E11" s="37"/>
      <c r="F11" s="37"/>
      <c r="G11" s="38">
        <v>15.1</v>
      </c>
      <c r="H11" s="38">
        <v>12.99</v>
      </c>
      <c r="I11" s="38"/>
      <c r="J11" s="38"/>
      <c r="K11" s="38">
        <v>12.99</v>
      </c>
      <c r="L11" s="38">
        <v>15.1</v>
      </c>
      <c r="M11" s="38"/>
      <c r="N11" s="38"/>
      <c r="O11" s="38">
        <v>15.1</v>
      </c>
      <c r="P11" s="38">
        <v>13.61</v>
      </c>
      <c r="Q11" s="38"/>
      <c r="R11" s="38"/>
      <c r="S11" s="38">
        <v>15.1</v>
      </c>
      <c r="T11" s="38"/>
      <c r="U11" s="38">
        <v>12.99</v>
      </c>
      <c r="V11" s="38"/>
      <c r="W11" s="38">
        <v>15.1</v>
      </c>
      <c r="X11" s="38"/>
      <c r="Y11" s="38"/>
      <c r="Z11" s="38"/>
      <c r="AA11" s="38">
        <v>15.1</v>
      </c>
      <c r="AB11" s="38"/>
      <c r="AC11" s="38">
        <v>13.61</v>
      </c>
      <c r="AD11" s="38">
        <v>16.010000000000002</v>
      </c>
      <c r="AE11" s="38"/>
      <c r="AF11" s="38"/>
      <c r="AG11" s="38">
        <v>14.41</v>
      </c>
      <c r="AH11" s="39">
        <f t="shared" si="0"/>
        <v>12.99</v>
      </c>
      <c r="AI11" s="40">
        <f t="shared" si="2"/>
        <v>16.010000000000002</v>
      </c>
      <c r="AJ11" s="38">
        <f t="shared" si="1"/>
        <v>3.0200000000000014</v>
      </c>
    </row>
    <row r="12" spans="1:36" x14ac:dyDescent="0.2">
      <c r="A12" s="16">
        <v>10</v>
      </c>
      <c r="B12" s="31" t="s">
        <v>15</v>
      </c>
      <c r="C12" s="15" t="s">
        <v>9</v>
      </c>
      <c r="D12" s="29" t="s">
        <v>94</v>
      </c>
      <c r="E12" s="37">
        <v>20.059999999999999</v>
      </c>
      <c r="F12" s="37"/>
      <c r="G12" s="38"/>
      <c r="H12" s="38"/>
      <c r="I12" s="38"/>
      <c r="J12" s="38"/>
      <c r="K12" s="38"/>
      <c r="L12" s="38"/>
      <c r="M12" s="38">
        <v>18.95</v>
      </c>
      <c r="N12" s="38"/>
      <c r="O12" s="38">
        <v>18.95</v>
      </c>
      <c r="P12" s="38"/>
      <c r="Q12" s="38"/>
      <c r="R12" s="38"/>
      <c r="S12" s="38">
        <v>18.95</v>
      </c>
      <c r="T12" s="38">
        <v>18.95</v>
      </c>
      <c r="U12" s="38"/>
      <c r="V12" s="38"/>
      <c r="W12" s="38"/>
      <c r="X12" s="38"/>
      <c r="Y12" s="38"/>
      <c r="Z12" s="38"/>
      <c r="AA12" s="38"/>
      <c r="AB12" s="38"/>
      <c r="AC12" s="38">
        <v>20.059999999999999</v>
      </c>
      <c r="AD12" s="38"/>
      <c r="AE12" s="38"/>
      <c r="AF12" s="38"/>
      <c r="AG12" s="38"/>
      <c r="AH12" s="39">
        <f t="shared" si="0"/>
        <v>18.95</v>
      </c>
      <c r="AI12" s="40">
        <f t="shared" si="2"/>
        <v>20.059999999999999</v>
      </c>
      <c r="AJ12" s="38">
        <f t="shared" si="1"/>
        <v>1.1099999999999994</v>
      </c>
    </row>
    <row r="13" spans="1:36" x14ac:dyDescent="0.2">
      <c r="A13" s="16">
        <v>11</v>
      </c>
      <c r="B13" s="32" t="s">
        <v>19</v>
      </c>
      <c r="C13" s="15" t="s">
        <v>9</v>
      </c>
      <c r="D13" s="30" t="s">
        <v>174</v>
      </c>
      <c r="E13" s="37">
        <v>4.32</v>
      </c>
      <c r="F13" s="37"/>
      <c r="G13" s="38">
        <v>4.09</v>
      </c>
      <c r="H13" s="38">
        <v>3.99</v>
      </c>
      <c r="I13" s="38">
        <v>4.29</v>
      </c>
      <c r="J13" s="38">
        <v>3.9</v>
      </c>
      <c r="K13" s="38">
        <v>3.99</v>
      </c>
      <c r="L13" s="38">
        <v>4.09</v>
      </c>
      <c r="M13" s="38">
        <v>4.09</v>
      </c>
      <c r="N13" s="38">
        <v>4.09</v>
      </c>
      <c r="O13" s="38">
        <v>4.09</v>
      </c>
      <c r="P13" s="38"/>
      <c r="Q13" s="38"/>
      <c r="R13" s="42"/>
      <c r="S13" s="38">
        <v>4.09</v>
      </c>
      <c r="T13" s="38">
        <v>4.09</v>
      </c>
      <c r="U13" s="38">
        <v>3.99</v>
      </c>
      <c r="V13" s="38">
        <v>4.45</v>
      </c>
      <c r="W13" s="38">
        <v>4.09</v>
      </c>
      <c r="X13" s="38">
        <v>3.7</v>
      </c>
      <c r="Y13" s="42"/>
      <c r="Z13" s="38">
        <v>4.0999999999999996</v>
      </c>
      <c r="AA13" s="38">
        <v>4.09</v>
      </c>
      <c r="AB13" s="38">
        <v>3.89</v>
      </c>
      <c r="AC13" s="38"/>
      <c r="AD13" s="38"/>
      <c r="AE13" s="38">
        <v>4.25</v>
      </c>
      <c r="AF13" s="38">
        <v>4.08</v>
      </c>
      <c r="AG13" s="38">
        <v>6.48</v>
      </c>
      <c r="AH13" s="39">
        <f t="shared" si="0"/>
        <v>3.7</v>
      </c>
      <c r="AI13" s="40">
        <f t="shared" si="2"/>
        <v>6.48</v>
      </c>
      <c r="AJ13" s="38">
        <f t="shared" si="1"/>
        <v>2.7800000000000002</v>
      </c>
    </row>
    <row r="14" spans="1:36" x14ac:dyDescent="0.2">
      <c r="A14" s="16">
        <v>12</v>
      </c>
      <c r="B14" s="20" t="s">
        <v>20</v>
      </c>
      <c r="C14" s="15" t="s">
        <v>9</v>
      </c>
      <c r="D14" s="18" t="s">
        <v>90</v>
      </c>
      <c r="E14" s="37"/>
      <c r="F14" s="37">
        <v>10.95</v>
      </c>
      <c r="G14" s="38">
        <v>10.95</v>
      </c>
      <c r="H14" s="38"/>
      <c r="I14" s="38"/>
      <c r="J14" s="38">
        <v>11.7</v>
      </c>
      <c r="K14" s="38">
        <v>10.99</v>
      </c>
      <c r="L14" s="38">
        <v>10.95</v>
      </c>
      <c r="M14" s="38"/>
      <c r="N14" s="38">
        <v>10.93</v>
      </c>
      <c r="O14" s="38">
        <v>10.93</v>
      </c>
      <c r="P14" s="38">
        <v>12.35</v>
      </c>
      <c r="Q14" s="38"/>
      <c r="R14" s="38"/>
      <c r="S14" s="38">
        <v>10.95</v>
      </c>
      <c r="T14" s="38">
        <v>10.95</v>
      </c>
      <c r="U14" s="38">
        <v>11.44</v>
      </c>
      <c r="V14" s="38"/>
      <c r="W14" s="38">
        <v>10.95</v>
      </c>
      <c r="X14" s="38"/>
      <c r="Y14" s="38">
        <v>10.95</v>
      </c>
      <c r="Z14" s="38"/>
      <c r="AA14" s="38"/>
      <c r="AB14" s="38"/>
      <c r="AC14" s="38">
        <v>12.99</v>
      </c>
      <c r="AD14" s="38"/>
      <c r="AE14" s="38"/>
      <c r="AF14" s="38"/>
      <c r="AG14" s="38"/>
      <c r="AH14" s="39">
        <f t="shared" si="0"/>
        <v>10.93</v>
      </c>
      <c r="AI14" s="40">
        <f t="shared" si="2"/>
        <v>12.99</v>
      </c>
      <c r="AJ14" s="38">
        <f t="shared" si="1"/>
        <v>2.0600000000000005</v>
      </c>
    </row>
    <row r="15" spans="1:36" x14ac:dyDescent="0.2">
      <c r="A15" s="16">
        <v>13</v>
      </c>
      <c r="B15" s="32" t="s">
        <v>21</v>
      </c>
      <c r="C15" s="15" t="s">
        <v>9</v>
      </c>
      <c r="D15" s="30" t="s">
        <v>195</v>
      </c>
      <c r="E15" s="37">
        <v>13.96</v>
      </c>
      <c r="F15" s="37">
        <v>12.95</v>
      </c>
      <c r="G15" s="38">
        <v>15.1</v>
      </c>
      <c r="H15" s="38">
        <v>12.99</v>
      </c>
      <c r="I15" s="38"/>
      <c r="J15" s="38"/>
      <c r="K15" s="38">
        <v>12.99</v>
      </c>
      <c r="L15" s="38">
        <v>12.95</v>
      </c>
      <c r="M15" s="38"/>
      <c r="N15" s="38">
        <v>15.1</v>
      </c>
      <c r="O15" s="38">
        <v>15.11</v>
      </c>
      <c r="P15" s="38">
        <v>15.97</v>
      </c>
      <c r="Q15" s="38"/>
      <c r="R15" s="38"/>
      <c r="S15" s="38"/>
      <c r="T15" s="38">
        <v>15.1</v>
      </c>
      <c r="U15" s="38"/>
      <c r="V15" s="38"/>
      <c r="W15" s="38">
        <v>15.1</v>
      </c>
      <c r="X15" s="38">
        <v>15.15</v>
      </c>
      <c r="Y15" s="38">
        <v>12.95</v>
      </c>
      <c r="Z15" s="38">
        <v>15.97</v>
      </c>
      <c r="AA15" s="38">
        <v>15.1</v>
      </c>
      <c r="AB15" s="38"/>
      <c r="AC15" s="38"/>
      <c r="AD15" s="38">
        <v>16.809999999999999</v>
      </c>
      <c r="AE15" s="38">
        <v>15.7</v>
      </c>
      <c r="AF15" s="38">
        <v>15.92</v>
      </c>
      <c r="AG15" s="38"/>
      <c r="AH15" s="39">
        <f t="shared" si="0"/>
        <v>12.95</v>
      </c>
      <c r="AI15" s="40">
        <f t="shared" si="2"/>
        <v>16.809999999999999</v>
      </c>
      <c r="AJ15" s="38">
        <f t="shared" si="1"/>
        <v>3.8599999999999994</v>
      </c>
    </row>
    <row r="16" spans="1:36" x14ac:dyDescent="0.2">
      <c r="A16" s="16">
        <v>14</v>
      </c>
      <c r="B16" s="31" t="s">
        <v>136</v>
      </c>
      <c r="C16" s="15" t="s">
        <v>9</v>
      </c>
      <c r="D16" s="29" t="s">
        <v>97</v>
      </c>
      <c r="E16" s="37">
        <v>14.5</v>
      </c>
      <c r="F16" s="37">
        <v>13.7</v>
      </c>
      <c r="G16" s="38">
        <v>13.7</v>
      </c>
      <c r="H16" s="38">
        <v>14.18</v>
      </c>
      <c r="I16" s="38">
        <v>16.11</v>
      </c>
      <c r="J16" s="38">
        <v>12.3</v>
      </c>
      <c r="K16" s="38">
        <v>14.18</v>
      </c>
      <c r="L16" s="38">
        <v>13.35</v>
      </c>
      <c r="M16" s="38">
        <v>13.7</v>
      </c>
      <c r="N16" s="38">
        <v>13.7</v>
      </c>
      <c r="O16" s="38">
        <v>13.7</v>
      </c>
      <c r="P16" s="38">
        <v>14.5</v>
      </c>
      <c r="Q16" s="38">
        <v>14.47</v>
      </c>
      <c r="R16" s="38">
        <v>13.7</v>
      </c>
      <c r="S16" s="38">
        <v>13.7</v>
      </c>
      <c r="T16" s="38">
        <v>13.7</v>
      </c>
      <c r="U16" s="38">
        <v>12.07</v>
      </c>
      <c r="V16" s="38"/>
      <c r="W16" s="38">
        <v>13.7</v>
      </c>
      <c r="X16" s="38">
        <v>14.5</v>
      </c>
      <c r="Y16" s="38">
        <v>13.7</v>
      </c>
      <c r="Z16" s="38">
        <v>16.11</v>
      </c>
      <c r="AA16" s="38">
        <v>13.7</v>
      </c>
      <c r="AB16" s="38"/>
      <c r="AC16" s="38"/>
      <c r="AD16" s="38">
        <v>20.46</v>
      </c>
      <c r="AE16" s="38">
        <v>15.25</v>
      </c>
      <c r="AF16" s="38">
        <v>13.73</v>
      </c>
      <c r="AG16" s="38">
        <v>14.15</v>
      </c>
      <c r="AH16" s="39">
        <f t="shared" si="0"/>
        <v>12.07</v>
      </c>
      <c r="AI16" s="40">
        <f t="shared" si="2"/>
        <v>20.46</v>
      </c>
      <c r="AJ16" s="38">
        <f t="shared" si="1"/>
        <v>8.39</v>
      </c>
    </row>
    <row r="17" spans="1:36" x14ac:dyDescent="0.2">
      <c r="A17" s="16">
        <v>15</v>
      </c>
      <c r="B17" s="32" t="s">
        <v>137</v>
      </c>
      <c r="C17" s="15" t="s">
        <v>9</v>
      </c>
      <c r="D17" s="30" t="s">
        <v>97</v>
      </c>
      <c r="E17" s="37"/>
      <c r="F17" s="37">
        <v>13.35</v>
      </c>
      <c r="G17" s="38">
        <v>13.35</v>
      </c>
      <c r="H17" s="38">
        <v>14.18</v>
      </c>
      <c r="I17" s="38">
        <v>16.11</v>
      </c>
      <c r="J17" s="38">
        <v>12.3</v>
      </c>
      <c r="K17" s="38">
        <v>14.18</v>
      </c>
      <c r="L17" s="38">
        <v>13.35</v>
      </c>
      <c r="M17" s="38">
        <v>13.35</v>
      </c>
      <c r="N17" s="38">
        <v>13.35</v>
      </c>
      <c r="O17" s="38">
        <v>13.35</v>
      </c>
      <c r="P17" s="38">
        <v>14.5</v>
      </c>
      <c r="Q17" s="38">
        <v>16.11</v>
      </c>
      <c r="R17" s="38">
        <v>13.35</v>
      </c>
      <c r="S17" s="38">
        <v>13.35</v>
      </c>
      <c r="T17" s="38">
        <v>13.35</v>
      </c>
      <c r="U17" s="38">
        <v>12.77</v>
      </c>
      <c r="V17" s="38"/>
      <c r="W17" s="38">
        <v>13.35</v>
      </c>
      <c r="X17" s="38">
        <v>16.149999999999999</v>
      </c>
      <c r="Y17" s="38">
        <v>13.35</v>
      </c>
      <c r="Z17" s="38">
        <v>16.11</v>
      </c>
      <c r="AA17" s="38">
        <v>13.35</v>
      </c>
      <c r="AB17" s="38">
        <v>13.63</v>
      </c>
      <c r="AC17" s="38">
        <v>16.11</v>
      </c>
      <c r="AD17" s="38">
        <v>14.5</v>
      </c>
      <c r="AE17" s="38">
        <v>15.25</v>
      </c>
      <c r="AF17" s="38">
        <v>13.73</v>
      </c>
      <c r="AG17" s="38">
        <v>14.5</v>
      </c>
      <c r="AH17" s="39">
        <f t="shared" si="0"/>
        <v>12.3</v>
      </c>
      <c r="AI17" s="40">
        <f t="shared" si="2"/>
        <v>16.149999999999999</v>
      </c>
      <c r="AJ17" s="38">
        <f t="shared" si="1"/>
        <v>3.8499999999999979</v>
      </c>
    </row>
    <row r="18" spans="1:36" x14ac:dyDescent="0.2">
      <c r="A18" s="16">
        <v>16</v>
      </c>
      <c r="B18" s="31" t="s">
        <v>138</v>
      </c>
      <c r="C18" s="15" t="s">
        <v>9</v>
      </c>
      <c r="D18" s="29" t="s">
        <v>97</v>
      </c>
      <c r="E18" s="37">
        <v>14.5</v>
      </c>
      <c r="F18" s="37">
        <v>16.399999999999999</v>
      </c>
      <c r="G18" s="38">
        <v>16.399999999999999</v>
      </c>
      <c r="H18" s="38">
        <v>14.18</v>
      </c>
      <c r="I18" s="38">
        <v>15.11</v>
      </c>
      <c r="J18" s="38">
        <v>16</v>
      </c>
      <c r="K18" s="38">
        <v>14.18</v>
      </c>
      <c r="L18" s="38">
        <v>16.399999999999999</v>
      </c>
      <c r="M18" s="38">
        <v>16.399999999999999</v>
      </c>
      <c r="N18" s="38">
        <v>20.350000000000001</v>
      </c>
      <c r="O18" s="38">
        <v>16.399999999999999</v>
      </c>
      <c r="P18" s="38">
        <v>17.78</v>
      </c>
      <c r="Q18" s="38">
        <v>17.760000000000002</v>
      </c>
      <c r="R18" s="38">
        <v>16.399999999999999</v>
      </c>
      <c r="S18" s="38"/>
      <c r="T18" s="38">
        <v>16.399999999999999</v>
      </c>
      <c r="U18" s="38">
        <v>15.65</v>
      </c>
      <c r="V18" s="38"/>
      <c r="W18" s="38">
        <v>16.399999999999999</v>
      </c>
      <c r="X18" s="38"/>
      <c r="Y18" s="38">
        <v>16.399999999999999</v>
      </c>
      <c r="Z18" s="38">
        <v>17.78</v>
      </c>
      <c r="AA18" s="38">
        <v>16.399999999999999</v>
      </c>
      <c r="AB18" s="38"/>
      <c r="AC18" s="38">
        <v>15.12</v>
      </c>
      <c r="AD18" s="38"/>
      <c r="AE18" s="38">
        <v>16.600000000000001</v>
      </c>
      <c r="AF18" s="38">
        <v>16.829999999999998</v>
      </c>
      <c r="AG18" s="38">
        <v>16</v>
      </c>
      <c r="AH18" s="39">
        <f t="shared" si="0"/>
        <v>14.18</v>
      </c>
      <c r="AI18" s="40">
        <f t="shared" si="2"/>
        <v>20.350000000000001</v>
      </c>
      <c r="AJ18" s="38">
        <f t="shared" si="1"/>
        <v>6.1700000000000017</v>
      </c>
    </row>
    <row r="19" spans="1:36" x14ac:dyDescent="0.2">
      <c r="A19" s="16">
        <v>17</v>
      </c>
      <c r="B19" s="19" t="s">
        <v>139</v>
      </c>
      <c r="C19" s="15" t="s">
        <v>9</v>
      </c>
      <c r="D19" s="17" t="s">
        <v>142</v>
      </c>
      <c r="E19" s="37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>
        <v>13.95</v>
      </c>
      <c r="AC19" s="38"/>
      <c r="AD19" s="38"/>
      <c r="AE19" s="38">
        <v>13.25</v>
      </c>
      <c r="AF19" s="38"/>
      <c r="AG19" s="38">
        <v>15.08</v>
      </c>
      <c r="AH19" s="39">
        <f t="shared" si="0"/>
        <v>13.25</v>
      </c>
      <c r="AI19" s="40">
        <f t="shared" si="2"/>
        <v>15.08</v>
      </c>
      <c r="AJ19" s="38">
        <f t="shared" si="1"/>
        <v>1.83</v>
      </c>
    </row>
    <row r="20" spans="1:36" x14ac:dyDescent="0.2">
      <c r="A20" s="16">
        <v>18</v>
      </c>
      <c r="B20" s="20" t="s">
        <v>140</v>
      </c>
      <c r="C20" s="15" t="s">
        <v>9</v>
      </c>
      <c r="D20" s="18" t="s">
        <v>142</v>
      </c>
      <c r="E20" s="37"/>
      <c r="F20" s="37"/>
      <c r="G20" s="38"/>
      <c r="H20" s="38">
        <v>11.99</v>
      </c>
      <c r="I20" s="38"/>
      <c r="J20" s="38"/>
      <c r="K20" s="38">
        <v>11.99</v>
      </c>
      <c r="L20" s="38"/>
      <c r="M20" s="38"/>
      <c r="N20" s="38"/>
      <c r="O20" s="38"/>
      <c r="P20" s="38"/>
      <c r="Q20" s="38"/>
      <c r="R20" s="38"/>
      <c r="S20" s="38"/>
      <c r="T20" s="38"/>
      <c r="U20" s="38">
        <v>11.99</v>
      </c>
      <c r="V20" s="38"/>
      <c r="W20" s="38"/>
      <c r="X20" s="38"/>
      <c r="Y20" s="38"/>
      <c r="Z20" s="38"/>
      <c r="AA20" s="38"/>
      <c r="AB20" s="38">
        <v>13.45</v>
      </c>
      <c r="AC20" s="38"/>
      <c r="AD20" s="38"/>
      <c r="AE20" s="38">
        <v>14.95</v>
      </c>
      <c r="AF20" s="38"/>
      <c r="AG20" s="38"/>
      <c r="AH20" s="39">
        <f t="shared" si="0"/>
        <v>11.99</v>
      </c>
      <c r="AI20" s="40">
        <f t="shared" si="2"/>
        <v>14.95</v>
      </c>
      <c r="AJ20" s="38">
        <f t="shared" si="1"/>
        <v>2.9599999999999991</v>
      </c>
    </row>
    <row r="21" spans="1:36" x14ac:dyDescent="0.2">
      <c r="A21" s="16">
        <v>19</v>
      </c>
      <c r="B21" s="32" t="s">
        <v>141</v>
      </c>
      <c r="C21" s="15" t="s">
        <v>9</v>
      </c>
      <c r="D21" s="30" t="s">
        <v>142</v>
      </c>
      <c r="E21" s="37"/>
      <c r="F21" s="37"/>
      <c r="G21" s="38"/>
      <c r="H21" s="38">
        <v>11.99</v>
      </c>
      <c r="I21" s="38"/>
      <c r="J21" s="38">
        <v>16.75</v>
      </c>
      <c r="K21" s="38">
        <v>11.99</v>
      </c>
      <c r="L21" s="38"/>
      <c r="M21" s="38"/>
      <c r="N21" s="38"/>
      <c r="O21" s="38"/>
      <c r="P21" s="38"/>
      <c r="Q21" s="38"/>
      <c r="R21" s="38"/>
      <c r="S21" s="38"/>
      <c r="T21" s="38"/>
      <c r="U21" s="38">
        <v>11.99</v>
      </c>
      <c r="V21" s="38"/>
      <c r="W21" s="38"/>
      <c r="X21" s="38"/>
      <c r="Y21" s="38"/>
      <c r="Z21" s="38"/>
      <c r="AA21" s="38"/>
      <c r="AB21" s="38">
        <v>16.440000000000001</v>
      </c>
      <c r="AC21" s="38"/>
      <c r="AD21" s="38"/>
      <c r="AE21" s="38">
        <v>13.25</v>
      </c>
      <c r="AF21" s="38"/>
      <c r="AG21" s="38">
        <v>15.03</v>
      </c>
      <c r="AH21" s="39">
        <f t="shared" si="0"/>
        <v>11.99</v>
      </c>
      <c r="AI21" s="40">
        <f t="shared" si="2"/>
        <v>16.75</v>
      </c>
      <c r="AJ21" s="38">
        <f t="shared" si="1"/>
        <v>4.76</v>
      </c>
    </row>
    <row r="22" spans="1:36" x14ac:dyDescent="0.2">
      <c r="A22" s="16">
        <v>20</v>
      </c>
      <c r="B22" s="19" t="s">
        <v>10</v>
      </c>
      <c r="C22" s="15" t="s">
        <v>11</v>
      </c>
      <c r="D22" s="17" t="s">
        <v>97</v>
      </c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>
        <v>2.52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>
        <v>3.08</v>
      </c>
      <c r="AD22" s="38"/>
      <c r="AE22" s="38"/>
      <c r="AF22" s="38"/>
      <c r="AG22" s="38">
        <v>4.28</v>
      </c>
      <c r="AH22" s="39">
        <f t="shared" si="0"/>
        <v>2.52</v>
      </c>
      <c r="AI22" s="40">
        <f t="shared" si="2"/>
        <v>4.28</v>
      </c>
      <c r="AJ22" s="38">
        <f t="shared" ref="AJ22:AJ35" si="3">AI22-AH22</f>
        <v>1.7600000000000002</v>
      </c>
    </row>
    <row r="23" spans="1:36" x14ac:dyDescent="0.2">
      <c r="A23" s="16">
        <v>21</v>
      </c>
      <c r="B23" s="31" t="s">
        <v>23</v>
      </c>
      <c r="C23" s="15" t="s">
        <v>11</v>
      </c>
      <c r="D23" s="29" t="s">
        <v>98</v>
      </c>
      <c r="E23" s="37"/>
      <c r="F23" s="37">
        <v>2.85</v>
      </c>
      <c r="G23" s="38">
        <v>2.85</v>
      </c>
      <c r="H23" s="38"/>
      <c r="I23" s="38"/>
      <c r="J23" s="38">
        <v>3.35</v>
      </c>
      <c r="K23" s="38"/>
      <c r="L23" s="38">
        <v>2.85</v>
      </c>
      <c r="M23" s="38">
        <v>2.85</v>
      </c>
      <c r="N23" s="38"/>
      <c r="O23" s="38">
        <v>2.85</v>
      </c>
      <c r="P23" s="38"/>
      <c r="Q23" s="38"/>
      <c r="R23" s="38">
        <v>2.85</v>
      </c>
      <c r="S23" s="38">
        <v>2.85</v>
      </c>
      <c r="T23" s="38"/>
      <c r="U23" s="38"/>
      <c r="V23" s="38"/>
      <c r="W23" s="38"/>
      <c r="X23" s="38"/>
      <c r="Y23" s="38">
        <v>2.85</v>
      </c>
      <c r="Z23" s="38"/>
      <c r="AA23" s="38">
        <v>2.85</v>
      </c>
      <c r="AB23" s="38"/>
      <c r="AC23" s="38"/>
      <c r="AD23" s="38"/>
      <c r="AE23" s="38">
        <v>3.45</v>
      </c>
      <c r="AF23" s="38">
        <v>3.99</v>
      </c>
      <c r="AG23" s="38">
        <v>2.65</v>
      </c>
      <c r="AH23" s="39">
        <f t="shared" si="0"/>
        <v>2.65</v>
      </c>
      <c r="AI23" s="40">
        <f t="shared" si="2"/>
        <v>3.99</v>
      </c>
      <c r="AJ23" s="38">
        <f t="shared" si="3"/>
        <v>1.3400000000000003</v>
      </c>
    </row>
    <row r="24" spans="1:36" x14ac:dyDescent="0.2">
      <c r="A24" s="16">
        <v>22</v>
      </c>
      <c r="B24" s="32" t="s">
        <v>24</v>
      </c>
      <c r="C24" s="15" t="s">
        <v>11</v>
      </c>
      <c r="D24" s="30" t="s">
        <v>199</v>
      </c>
      <c r="E24" s="37"/>
      <c r="F24" s="37"/>
      <c r="G24" s="38"/>
      <c r="H24" s="38"/>
      <c r="I24" s="38"/>
      <c r="J24" s="38">
        <v>3.2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>
        <v>3.6</v>
      </c>
      <c r="AF24" s="38">
        <v>3.4</v>
      </c>
      <c r="AG24" s="38">
        <v>3.22</v>
      </c>
      <c r="AH24" s="39">
        <f t="shared" si="0"/>
        <v>3.2</v>
      </c>
      <c r="AI24" s="40">
        <f t="shared" si="2"/>
        <v>3.6</v>
      </c>
      <c r="AJ24" s="38">
        <f t="shared" si="3"/>
        <v>0.39999999999999991</v>
      </c>
    </row>
    <row r="25" spans="1:36" x14ac:dyDescent="0.2">
      <c r="A25" s="16">
        <v>23</v>
      </c>
      <c r="B25" s="20" t="s">
        <v>95</v>
      </c>
      <c r="C25" s="15" t="s">
        <v>11</v>
      </c>
      <c r="D25" s="18" t="s">
        <v>99</v>
      </c>
      <c r="E25" s="37"/>
      <c r="F25" s="37">
        <v>3.3</v>
      </c>
      <c r="G25" s="38"/>
      <c r="H25" s="38"/>
      <c r="I25" s="38"/>
      <c r="J25" s="38">
        <v>2.95</v>
      </c>
      <c r="K25" s="38"/>
      <c r="L25" s="38">
        <v>2.95</v>
      </c>
      <c r="M25" s="38">
        <v>3.3</v>
      </c>
      <c r="N25" s="38"/>
      <c r="O25" s="38"/>
      <c r="P25" s="38">
        <v>3.28</v>
      </c>
      <c r="Q25" s="38">
        <v>2.7</v>
      </c>
      <c r="R25" s="38">
        <v>2.75</v>
      </c>
      <c r="S25" s="38"/>
      <c r="T25" s="38"/>
      <c r="U25" s="38"/>
      <c r="V25" s="38"/>
      <c r="W25" s="38"/>
      <c r="X25" s="38"/>
      <c r="Y25" s="38"/>
      <c r="Z25" s="38">
        <v>3</v>
      </c>
      <c r="AA25" s="38"/>
      <c r="AB25" s="38">
        <v>3.04</v>
      </c>
      <c r="AC25" s="38">
        <v>3.29</v>
      </c>
      <c r="AD25" s="38">
        <v>3.35</v>
      </c>
      <c r="AE25" s="38">
        <v>3.1</v>
      </c>
      <c r="AF25" s="38"/>
      <c r="AG25" s="38">
        <v>2.46</v>
      </c>
      <c r="AH25" s="39">
        <f t="shared" si="0"/>
        <v>2.46</v>
      </c>
      <c r="AI25" s="40">
        <f t="shared" si="2"/>
        <v>3.35</v>
      </c>
      <c r="AJ25" s="38">
        <f t="shared" si="3"/>
        <v>0.89000000000000012</v>
      </c>
    </row>
    <row r="26" spans="1:36" x14ac:dyDescent="0.2">
      <c r="A26" s="16">
        <v>24</v>
      </c>
      <c r="B26" s="19" t="s">
        <v>96</v>
      </c>
      <c r="C26" s="15" t="s">
        <v>11</v>
      </c>
      <c r="D26" s="17" t="s">
        <v>100</v>
      </c>
      <c r="E26" s="37"/>
      <c r="F26" s="37">
        <v>9.1999999999999993</v>
      </c>
      <c r="G26" s="38">
        <v>9.25</v>
      </c>
      <c r="H26" s="38">
        <v>7.99</v>
      </c>
      <c r="I26" s="38"/>
      <c r="J26" s="38"/>
      <c r="K26" s="38">
        <v>7.99</v>
      </c>
      <c r="L26" s="38">
        <v>9.1999999999999993</v>
      </c>
      <c r="M26" s="38">
        <v>9.1999999999999993</v>
      </c>
      <c r="N26" s="38">
        <v>9.25</v>
      </c>
      <c r="O26" s="38">
        <v>9.1999999999999993</v>
      </c>
      <c r="P26" s="38">
        <v>9.75</v>
      </c>
      <c r="Q26" s="38"/>
      <c r="R26" s="38">
        <v>9.1999999999999993</v>
      </c>
      <c r="S26" s="38">
        <v>8.35</v>
      </c>
      <c r="T26" s="38">
        <v>9.25</v>
      </c>
      <c r="U26" s="38">
        <v>7.99</v>
      </c>
      <c r="V26" s="38"/>
      <c r="W26" s="38">
        <v>9.25</v>
      </c>
      <c r="X26" s="38"/>
      <c r="Y26" s="38">
        <v>9.25</v>
      </c>
      <c r="Z26" s="38"/>
      <c r="AA26" s="38">
        <v>8.35</v>
      </c>
      <c r="AB26" s="38">
        <v>8.76</v>
      </c>
      <c r="AC26" s="38"/>
      <c r="AD26" s="38"/>
      <c r="AE26" s="38">
        <v>5.95</v>
      </c>
      <c r="AF26" s="38"/>
      <c r="AG26" s="38"/>
      <c r="AH26" s="39">
        <f t="shared" si="0"/>
        <v>5.95</v>
      </c>
      <c r="AI26" s="40">
        <f t="shared" si="2"/>
        <v>9.75</v>
      </c>
      <c r="AJ26" s="38">
        <f t="shared" si="3"/>
        <v>3.8</v>
      </c>
    </row>
    <row r="27" spans="1:36" x14ac:dyDescent="0.2">
      <c r="A27" s="16">
        <v>25</v>
      </c>
      <c r="B27" s="31" t="s">
        <v>22</v>
      </c>
      <c r="C27" s="15" t="s">
        <v>11</v>
      </c>
      <c r="D27" s="29" t="s">
        <v>98</v>
      </c>
      <c r="E27" s="37">
        <v>4.63</v>
      </c>
      <c r="F27" s="37"/>
      <c r="G27" s="38">
        <v>4.4000000000000004</v>
      </c>
      <c r="H27" s="38">
        <v>4.18</v>
      </c>
      <c r="I27" s="38"/>
      <c r="J27" s="38"/>
      <c r="K27" s="38">
        <v>4.18</v>
      </c>
      <c r="L27" s="38">
        <v>4.4000000000000004</v>
      </c>
      <c r="M27" s="38">
        <v>4.4000000000000004</v>
      </c>
      <c r="N27" s="38"/>
      <c r="O27" s="38">
        <v>4.4000000000000004</v>
      </c>
      <c r="P27" s="38">
        <v>4.63</v>
      </c>
      <c r="Q27" s="38">
        <v>4.24</v>
      </c>
      <c r="R27" s="38"/>
      <c r="S27" s="38">
        <v>4.4000000000000004</v>
      </c>
      <c r="T27" s="38"/>
      <c r="U27" s="38">
        <v>4.18</v>
      </c>
      <c r="V27" s="38">
        <v>5.95</v>
      </c>
      <c r="W27" s="38"/>
      <c r="X27" s="38">
        <v>4.6500000000000004</v>
      </c>
      <c r="Y27" s="38">
        <v>4.4000000000000004</v>
      </c>
      <c r="Z27" s="38">
        <v>4.63</v>
      </c>
      <c r="AA27" s="38">
        <v>4.4000000000000004</v>
      </c>
      <c r="AB27" s="38"/>
      <c r="AC27" s="38"/>
      <c r="AD27" s="38">
        <v>4.63</v>
      </c>
      <c r="AE27" s="38"/>
      <c r="AF27" s="38">
        <v>4.3899999999999997</v>
      </c>
      <c r="AG27" s="38"/>
      <c r="AH27" s="39">
        <f t="shared" si="0"/>
        <v>4.18</v>
      </c>
      <c r="AI27" s="40">
        <f t="shared" si="2"/>
        <v>5.95</v>
      </c>
      <c r="AJ27" s="38">
        <f t="shared" si="3"/>
        <v>1.7700000000000005</v>
      </c>
    </row>
    <row r="28" spans="1:36" x14ac:dyDescent="0.2">
      <c r="A28" s="16">
        <v>26</v>
      </c>
      <c r="B28" s="32" t="s">
        <v>26</v>
      </c>
      <c r="C28" s="15" t="s">
        <v>25</v>
      </c>
      <c r="D28" s="30" t="s">
        <v>192</v>
      </c>
      <c r="E28" s="37">
        <v>17.87</v>
      </c>
      <c r="F28" s="37"/>
      <c r="G28" s="38">
        <v>16.05</v>
      </c>
      <c r="H28" s="38">
        <v>14.47</v>
      </c>
      <c r="I28" s="38">
        <v>18.97</v>
      </c>
      <c r="J28" s="38">
        <v>16.100000000000001</v>
      </c>
      <c r="K28" s="38">
        <v>14.47</v>
      </c>
      <c r="L28" s="38">
        <v>16.05</v>
      </c>
      <c r="M28" s="38">
        <v>15.5</v>
      </c>
      <c r="N28" s="38">
        <v>15.5</v>
      </c>
      <c r="O28" s="38">
        <v>16.05</v>
      </c>
      <c r="P28" s="38">
        <v>17.899999999999999</v>
      </c>
      <c r="Q28" s="38">
        <v>18.920000000000002</v>
      </c>
      <c r="R28" s="38">
        <v>16.05</v>
      </c>
      <c r="S28" s="38">
        <v>15.5</v>
      </c>
      <c r="T28" s="38">
        <v>16.05</v>
      </c>
      <c r="U28" s="38">
        <v>14.47</v>
      </c>
      <c r="V28" s="38"/>
      <c r="W28" s="38"/>
      <c r="X28" s="38">
        <v>17.899999999999999</v>
      </c>
      <c r="Y28" s="38">
        <v>15.5</v>
      </c>
      <c r="Z28" s="38"/>
      <c r="AA28" s="38"/>
      <c r="AB28" s="38">
        <v>16.09</v>
      </c>
      <c r="AC28" s="38">
        <v>16.170000000000002</v>
      </c>
      <c r="AD28" s="38"/>
      <c r="AE28" s="38">
        <v>16.75</v>
      </c>
      <c r="AF28" s="38">
        <v>16.91</v>
      </c>
      <c r="AG28" s="38">
        <v>14.57</v>
      </c>
      <c r="AH28" s="39">
        <f t="shared" si="0"/>
        <v>14.47</v>
      </c>
      <c r="AI28" s="40">
        <f t="shared" si="2"/>
        <v>18.97</v>
      </c>
      <c r="AJ28" s="38">
        <f t="shared" si="3"/>
        <v>4.4999999999999982</v>
      </c>
    </row>
    <row r="29" spans="1:36" x14ac:dyDescent="0.2">
      <c r="A29" s="16">
        <v>27</v>
      </c>
      <c r="B29" s="31" t="s">
        <v>101</v>
      </c>
      <c r="C29" s="15" t="s">
        <v>25</v>
      </c>
      <c r="D29" s="29" t="s">
        <v>103</v>
      </c>
      <c r="E29" s="37"/>
      <c r="F29" s="37">
        <v>18.55</v>
      </c>
      <c r="G29" s="38">
        <v>18.55</v>
      </c>
      <c r="H29" s="38"/>
      <c r="I29" s="38"/>
      <c r="J29" s="38"/>
      <c r="K29" s="38">
        <v>12.99</v>
      </c>
      <c r="L29" s="38">
        <v>18.55</v>
      </c>
      <c r="M29" s="38"/>
      <c r="N29" s="38">
        <v>16.649999999999999</v>
      </c>
      <c r="O29" s="38">
        <v>18.55</v>
      </c>
      <c r="P29" s="38"/>
      <c r="Q29" s="38"/>
      <c r="R29" s="38">
        <v>18.55</v>
      </c>
      <c r="S29" s="38"/>
      <c r="T29" s="38">
        <v>18.55</v>
      </c>
      <c r="U29" s="38">
        <v>12.99</v>
      </c>
      <c r="V29" s="38"/>
      <c r="W29" s="38"/>
      <c r="X29" s="38">
        <v>19.649999999999999</v>
      </c>
      <c r="Y29" s="38">
        <v>18.55</v>
      </c>
      <c r="Z29" s="38">
        <v>19.649999999999999</v>
      </c>
      <c r="AA29" s="38">
        <v>14.6</v>
      </c>
      <c r="AB29" s="38"/>
      <c r="AC29" s="38">
        <v>19.649999999999999</v>
      </c>
      <c r="AD29" s="38">
        <v>19.649999999999999</v>
      </c>
      <c r="AE29" s="38">
        <v>18.350000000000001</v>
      </c>
      <c r="AF29" s="38"/>
      <c r="AG29" s="38">
        <v>17.690000000000001</v>
      </c>
      <c r="AH29" s="39">
        <f t="shared" si="0"/>
        <v>12.99</v>
      </c>
      <c r="AI29" s="40">
        <f t="shared" si="2"/>
        <v>19.649999999999999</v>
      </c>
      <c r="AJ29" s="38">
        <f t="shared" si="3"/>
        <v>6.6599999999999984</v>
      </c>
    </row>
    <row r="30" spans="1:36" x14ac:dyDescent="0.2">
      <c r="A30" s="16">
        <v>28</v>
      </c>
      <c r="B30" s="32" t="s">
        <v>102</v>
      </c>
      <c r="C30" s="15" t="s">
        <v>25</v>
      </c>
      <c r="D30" s="30" t="s">
        <v>104</v>
      </c>
      <c r="E30" s="37"/>
      <c r="F30" s="37">
        <v>9.15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>
        <v>9.69</v>
      </c>
      <c r="AA30" s="38"/>
      <c r="AB30" s="38"/>
      <c r="AC30" s="38"/>
      <c r="AD30" s="38"/>
      <c r="AE30" s="38"/>
      <c r="AF30" s="38"/>
      <c r="AG30" s="38"/>
      <c r="AH30" s="39">
        <f t="shared" ref="AH30:AH54" si="4">MIN(E30:AG30)</f>
        <v>9.15</v>
      </c>
      <c r="AI30" s="40">
        <f t="shared" si="2"/>
        <v>9.69</v>
      </c>
      <c r="AJ30" s="38">
        <f t="shared" si="3"/>
        <v>0.53999999999999915</v>
      </c>
    </row>
    <row r="31" spans="1:36" x14ac:dyDescent="0.2">
      <c r="A31" s="16">
        <v>29</v>
      </c>
      <c r="B31" s="20" t="s">
        <v>143</v>
      </c>
      <c r="C31" s="15" t="s">
        <v>27</v>
      </c>
      <c r="D31" s="18" t="s">
        <v>107</v>
      </c>
      <c r="E31" s="37">
        <v>5.92</v>
      </c>
      <c r="F31" s="37"/>
      <c r="G31" s="38"/>
      <c r="H31" s="38">
        <v>5.49</v>
      </c>
      <c r="I31" s="38"/>
      <c r="J31" s="38">
        <v>5.3</v>
      </c>
      <c r="K31" s="38">
        <v>5.49</v>
      </c>
      <c r="L31" s="38"/>
      <c r="M31" s="38"/>
      <c r="N31" s="38"/>
      <c r="O31" s="38"/>
      <c r="P31" s="38"/>
      <c r="Q31" s="38">
        <v>5.94</v>
      </c>
      <c r="R31" s="38"/>
      <c r="S31" s="38"/>
      <c r="T31" s="38"/>
      <c r="U31" s="38">
        <v>5.49</v>
      </c>
      <c r="V31" s="38"/>
      <c r="W31" s="38"/>
      <c r="X31" s="38">
        <v>5.95</v>
      </c>
      <c r="Y31" s="38"/>
      <c r="Z31" s="38"/>
      <c r="AA31" s="38">
        <v>5.95</v>
      </c>
      <c r="AB31" s="38">
        <v>5.32</v>
      </c>
      <c r="AC31" s="38">
        <v>5.92</v>
      </c>
      <c r="AD31" s="38"/>
      <c r="AE31" s="38"/>
      <c r="AF31" s="38"/>
      <c r="AG31" s="38">
        <v>5.32</v>
      </c>
      <c r="AH31" s="39">
        <f t="shared" si="4"/>
        <v>5.3</v>
      </c>
      <c r="AI31" s="40">
        <f t="shared" si="2"/>
        <v>5.95</v>
      </c>
      <c r="AJ31" s="38">
        <f t="shared" si="3"/>
        <v>0.65000000000000036</v>
      </c>
    </row>
    <row r="32" spans="1:36" x14ac:dyDescent="0.2">
      <c r="A32" s="16">
        <v>30</v>
      </c>
      <c r="B32" s="19" t="s">
        <v>130</v>
      </c>
      <c r="C32" s="15" t="s">
        <v>27</v>
      </c>
      <c r="D32" s="17" t="s">
        <v>107</v>
      </c>
      <c r="E32" s="37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>
        <v>6.94</v>
      </c>
      <c r="R32" s="38"/>
      <c r="S32" s="38"/>
      <c r="T32" s="38"/>
      <c r="U32" s="38"/>
      <c r="V32" s="38"/>
      <c r="W32" s="38"/>
      <c r="X32" s="38"/>
      <c r="Y32" s="38">
        <v>5.95</v>
      </c>
      <c r="Z32" s="38"/>
      <c r="AA32" s="38">
        <v>5.95</v>
      </c>
      <c r="AB32" s="38"/>
      <c r="AC32" s="38"/>
      <c r="AD32" s="38"/>
      <c r="AE32" s="38"/>
      <c r="AF32" s="38"/>
      <c r="AG32" s="38"/>
      <c r="AH32" s="39">
        <f t="shared" si="4"/>
        <v>5.95</v>
      </c>
      <c r="AI32" s="40">
        <f t="shared" ref="AI32:AI55" si="5">MAX(D32:AG32)</f>
        <v>6.94</v>
      </c>
      <c r="AJ32" s="38">
        <f t="shared" si="3"/>
        <v>0.99000000000000021</v>
      </c>
    </row>
    <row r="33" spans="1:36" x14ac:dyDescent="0.2">
      <c r="A33" s="16">
        <v>31</v>
      </c>
      <c r="B33" s="20" t="s">
        <v>131</v>
      </c>
      <c r="C33" s="15" t="s">
        <v>27</v>
      </c>
      <c r="D33" s="18" t="s">
        <v>107</v>
      </c>
      <c r="E33" s="37">
        <v>7.2</v>
      </c>
      <c r="F33" s="37"/>
      <c r="G33" s="38">
        <v>5.95</v>
      </c>
      <c r="H33" s="38">
        <v>6.49</v>
      </c>
      <c r="I33" s="38">
        <v>7.63</v>
      </c>
      <c r="J33" s="38">
        <v>6.49</v>
      </c>
      <c r="K33" s="38">
        <v>6.49</v>
      </c>
      <c r="L33" s="38"/>
      <c r="M33" s="38">
        <v>5.95</v>
      </c>
      <c r="N33" s="38">
        <v>6.95</v>
      </c>
      <c r="O33" s="38">
        <v>6.95</v>
      </c>
      <c r="P33" s="38">
        <v>7.2</v>
      </c>
      <c r="Q33" s="38">
        <v>7.63</v>
      </c>
      <c r="R33" s="38">
        <v>5.95</v>
      </c>
      <c r="S33" s="38">
        <v>6.95</v>
      </c>
      <c r="T33" s="38">
        <v>6.95</v>
      </c>
      <c r="U33" s="38">
        <v>6.49</v>
      </c>
      <c r="V33" s="38">
        <v>6.95</v>
      </c>
      <c r="W33" s="38">
        <v>5.95</v>
      </c>
      <c r="X33" s="38">
        <v>7.25</v>
      </c>
      <c r="Y33" s="38"/>
      <c r="Z33" s="38">
        <v>7.2</v>
      </c>
      <c r="AA33" s="38">
        <v>6.95</v>
      </c>
      <c r="AB33" s="38"/>
      <c r="AC33" s="38">
        <v>7.16</v>
      </c>
      <c r="AD33" s="38">
        <v>7.21</v>
      </c>
      <c r="AE33" s="38">
        <v>6.75</v>
      </c>
      <c r="AF33" s="38">
        <v>6.81</v>
      </c>
      <c r="AG33" s="38">
        <v>6.5</v>
      </c>
      <c r="AH33" s="39">
        <f t="shared" si="4"/>
        <v>5.95</v>
      </c>
      <c r="AI33" s="40">
        <f t="shared" si="5"/>
        <v>7.63</v>
      </c>
      <c r="AJ33" s="38">
        <f t="shared" si="3"/>
        <v>1.6799999999999997</v>
      </c>
    </row>
    <row r="34" spans="1:36" x14ac:dyDescent="0.2">
      <c r="A34" s="16">
        <v>32</v>
      </c>
      <c r="B34" s="20" t="s">
        <v>144</v>
      </c>
      <c r="C34" s="15" t="s">
        <v>27</v>
      </c>
      <c r="D34" s="18" t="s">
        <v>193</v>
      </c>
      <c r="E34" s="37">
        <v>9.2200000000000006</v>
      </c>
      <c r="F34" s="37"/>
      <c r="G34" s="38"/>
      <c r="H34" s="38">
        <v>5.99</v>
      </c>
      <c r="I34" s="38"/>
      <c r="J34" s="38"/>
      <c r="K34" s="38">
        <v>7.99</v>
      </c>
      <c r="L34" s="38"/>
      <c r="M34" s="38"/>
      <c r="N34" s="38"/>
      <c r="O34" s="38">
        <v>8.9499999999999993</v>
      </c>
      <c r="P34" s="38">
        <v>6.75</v>
      </c>
      <c r="Q34" s="38">
        <v>6.73</v>
      </c>
      <c r="R34" s="38">
        <v>6.95</v>
      </c>
      <c r="S34" s="38">
        <v>7.95</v>
      </c>
      <c r="T34" s="38"/>
      <c r="U34" s="38">
        <v>5.99</v>
      </c>
      <c r="V34" s="38"/>
      <c r="W34" s="38"/>
      <c r="X34" s="38">
        <v>6.75</v>
      </c>
      <c r="Y34" s="38"/>
      <c r="Z34" s="38">
        <v>6.71</v>
      </c>
      <c r="AA34" s="38"/>
      <c r="AB34" s="38"/>
      <c r="AC34" s="38"/>
      <c r="AD34" s="38">
        <v>6.71</v>
      </c>
      <c r="AE34" s="38">
        <v>6.5</v>
      </c>
      <c r="AF34" s="38">
        <v>6.35</v>
      </c>
      <c r="AG34" s="38">
        <v>6.05</v>
      </c>
      <c r="AH34" s="39">
        <f t="shared" si="4"/>
        <v>5.99</v>
      </c>
      <c r="AI34" s="40">
        <f t="shared" si="5"/>
        <v>9.2200000000000006</v>
      </c>
      <c r="AJ34" s="38">
        <f t="shared" si="3"/>
        <v>3.2300000000000004</v>
      </c>
    </row>
    <row r="35" spans="1:36" x14ac:dyDescent="0.2">
      <c r="A35" s="16">
        <v>33</v>
      </c>
      <c r="B35" s="19" t="s">
        <v>145</v>
      </c>
      <c r="C35" s="15" t="s">
        <v>27</v>
      </c>
      <c r="D35" s="17" t="s">
        <v>107</v>
      </c>
      <c r="E35" s="37">
        <v>5.44</v>
      </c>
      <c r="F35" s="37"/>
      <c r="G35" s="38">
        <v>5.95</v>
      </c>
      <c r="H35" s="38">
        <v>5.53</v>
      </c>
      <c r="I35" s="38">
        <v>6.15</v>
      </c>
      <c r="J35" s="38"/>
      <c r="K35" s="38">
        <v>5.53</v>
      </c>
      <c r="L35" s="38">
        <v>5.95</v>
      </c>
      <c r="M35" s="38">
        <v>5.6</v>
      </c>
      <c r="N35" s="38"/>
      <c r="O35" s="38">
        <v>5.6</v>
      </c>
      <c r="P35" s="38">
        <v>6.15</v>
      </c>
      <c r="Q35" s="38">
        <v>6.15</v>
      </c>
      <c r="R35" s="38">
        <v>5.6</v>
      </c>
      <c r="S35" s="38">
        <v>5.6</v>
      </c>
      <c r="T35" s="38"/>
      <c r="U35" s="38">
        <v>5.53</v>
      </c>
      <c r="V35" s="38">
        <v>4.95</v>
      </c>
      <c r="W35" s="38"/>
      <c r="X35" s="38">
        <v>6.2</v>
      </c>
      <c r="Y35" s="38">
        <v>5.6</v>
      </c>
      <c r="Z35" s="38">
        <v>6.07</v>
      </c>
      <c r="AA35" s="38">
        <v>4.95</v>
      </c>
      <c r="AB35" s="38"/>
      <c r="AC35" s="38">
        <v>6.15</v>
      </c>
      <c r="AD35" s="38">
        <v>8.43</v>
      </c>
      <c r="AE35" s="38"/>
      <c r="AF35" s="38">
        <v>5.82</v>
      </c>
      <c r="AG35" s="38">
        <v>5.54</v>
      </c>
      <c r="AH35" s="39">
        <f t="shared" si="4"/>
        <v>4.95</v>
      </c>
      <c r="AI35" s="40">
        <f t="shared" si="5"/>
        <v>8.43</v>
      </c>
      <c r="AJ35" s="38">
        <f t="shared" si="3"/>
        <v>3.4799999999999995</v>
      </c>
    </row>
    <row r="36" spans="1:36" x14ac:dyDescent="0.2">
      <c r="A36" s="16">
        <v>34</v>
      </c>
      <c r="B36" s="20" t="s">
        <v>105</v>
      </c>
      <c r="C36" s="15" t="s">
        <v>27</v>
      </c>
      <c r="D36" s="18" t="s">
        <v>107</v>
      </c>
      <c r="E36" s="37">
        <v>6.93</v>
      </c>
      <c r="F36" s="37"/>
      <c r="G36" s="38">
        <v>5.6</v>
      </c>
      <c r="H36" s="38">
        <v>4.99</v>
      </c>
      <c r="I36" s="38">
        <v>7.37</v>
      </c>
      <c r="J36" s="38">
        <v>6.55</v>
      </c>
      <c r="K36" s="38">
        <v>4.99</v>
      </c>
      <c r="L36" s="38"/>
      <c r="M36" s="38"/>
      <c r="N36" s="38">
        <v>5.95</v>
      </c>
      <c r="O36" s="38">
        <v>5.95</v>
      </c>
      <c r="P36" s="38">
        <v>6.93</v>
      </c>
      <c r="Q36" s="38"/>
      <c r="R36" s="38"/>
      <c r="S36" s="38"/>
      <c r="T36" s="38">
        <v>5.95</v>
      </c>
      <c r="U36" s="38"/>
      <c r="V36" s="38"/>
      <c r="W36" s="38">
        <v>5.95</v>
      </c>
      <c r="X36" s="38">
        <v>7.3</v>
      </c>
      <c r="Y36" s="38"/>
      <c r="Z36" s="38">
        <v>6.87</v>
      </c>
      <c r="AA36" s="38"/>
      <c r="AB36" s="38">
        <v>3.56</v>
      </c>
      <c r="AC36" s="38"/>
      <c r="AD36" s="38">
        <v>7.16</v>
      </c>
      <c r="AE36" s="38">
        <v>6.6</v>
      </c>
      <c r="AF36" s="38">
        <v>6.78</v>
      </c>
      <c r="AG36" s="38">
        <v>6.35</v>
      </c>
      <c r="AH36" s="39">
        <f t="shared" si="4"/>
        <v>3.56</v>
      </c>
      <c r="AI36" s="40">
        <f t="shared" si="5"/>
        <v>7.37</v>
      </c>
      <c r="AJ36" s="38">
        <f t="shared" ref="AJ36:AJ37" si="6">AI36-AH36</f>
        <v>3.81</v>
      </c>
    </row>
    <row r="37" spans="1:36" x14ac:dyDescent="0.2">
      <c r="A37" s="16">
        <v>35</v>
      </c>
      <c r="B37" s="32" t="s">
        <v>28</v>
      </c>
      <c r="C37" s="15" t="s">
        <v>27</v>
      </c>
      <c r="D37" s="30" t="s">
        <v>108</v>
      </c>
      <c r="E37" s="37">
        <v>9.9700000000000006</v>
      </c>
      <c r="F37" s="37">
        <v>9.4</v>
      </c>
      <c r="G37" s="38">
        <v>8.6</v>
      </c>
      <c r="H37" s="38"/>
      <c r="I37" s="38"/>
      <c r="J37" s="38">
        <v>8.9499999999999993</v>
      </c>
      <c r="K37" s="38">
        <v>8.99</v>
      </c>
      <c r="L37" s="38">
        <v>9.4</v>
      </c>
      <c r="M37" s="38">
        <v>9.4</v>
      </c>
      <c r="N37" s="38">
        <v>9.4</v>
      </c>
      <c r="O37" s="38">
        <v>8.6</v>
      </c>
      <c r="P37" s="38">
        <v>9.9700000000000006</v>
      </c>
      <c r="Q37" s="38">
        <v>9.1199999999999992</v>
      </c>
      <c r="R37" s="38"/>
      <c r="S37" s="38">
        <v>9.4</v>
      </c>
      <c r="T37" s="38">
        <v>8.6</v>
      </c>
      <c r="U37" s="38">
        <v>8.99</v>
      </c>
      <c r="V37" s="38"/>
      <c r="W37" s="38">
        <v>8.6</v>
      </c>
      <c r="X37" s="38">
        <v>10</v>
      </c>
      <c r="Y37" s="38">
        <v>9.4</v>
      </c>
      <c r="Z37" s="38">
        <v>9.9700000000000006</v>
      </c>
      <c r="AA37" s="38">
        <v>9.4</v>
      </c>
      <c r="AB37" s="38"/>
      <c r="AC37" s="38">
        <v>9.1300000000000008</v>
      </c>
      <c r="AD37" s="38">
        <v>9.1300000000000008</v>
      </c>
      <c r="AE37" s="38">
        <v>7.85</v>
      </c>
      <c r="AF37" s="38">
        <v>9.4499999999999993</v>
      </c>
      <c r="AG37" s="38">
        <v>8.9700000000000006</v>
      </c>
      <c r="AH37" s="39">
        <f t="shared" si="4"/>
        <v>7.85</v>
      </c>
      <c r="AI37" s="40">
        <f t="shared" si="5"/>
        <v>10</v>
      </c>
      <c r="AJ37" s="38">
        <f t="shared" si="6"/>
        <v>2.1500000000000004</v>
      </c>
    </row>
    <row r="38" spans="1:36" x14ac:dyDescent="0.2">
      <c r="A38" s="16">
        <v>36</v>
      </c>
      <c r="B38" s="31" t="s">
        <v>106</v>
      </c>
      <c r="C38" s="15" t="s">
        <v>27</v>
      </c>
      <c r="D38" s="29" t="s">
        <v>107</v>
      </c>
      <c r="E38" s="37"/>
      <c r="F38" s="37">
        <v>5.95</v>
      </c>
      <c r="G38" s="38">
        <v>5.95</v>
      </c>
      <c r="H38" s="38">
        <v>5.53</v>
      </c>
      <c r="I38" s="38"/>
      <c r="J38" s="38">
        <v>5.55</v>
      </c>
      <c r="K38" s="38">
        <v>5.53</v>
      </c>
      <c r="L38" s="38"/>
      <c r="M38" s="38"/>
      <c r="N38" s="38"/>
      <c r="O38" s="38"/>
      <c r="P38" s="38"/>
      <c r="Q38" s="38"/>
      <c r="R38" s="38"/>
      <c r="S38" s="38"/>
      <c r="T38" s="38"/>
      <c r="U38" s="38">
        <v>5.53</v>
      </c>
      <c r="V38" s="38"/>
      <c r="W38" s="38"/>
      <c r="X38" s="38">
        <v>6.2</v>
      </c>
      <c r="Y38" s="38">
        <v>5.95</v>
      </c>
      <c r="Z38" s="38">
        <v>6.07</v>
      </c>
      <c r="AA38" s="38"/>
      <c r="AB38" s="38"/>
      <c r="AC38" s="38"/>
      <c r="AD38" s="38"/>
      <c r="AE38" s="38">
        <v>4.95</v>
      </c>
      <c r="AF38" s="38"/>
      <c r="AG38" s="38">
        <v>4.75</v>
      </c>
      <c r="AH38" s="39">
        <f t="shared" si="4"/>
        <v>4.75</v>
      </c>
      <c r="AI38" s="40">
        <f t="shared" si="5"/>
        <v>6.2</v>
      </c>
      <c r="AJ38" s="38">
        <f t="shared" ref="AJ38:AJ66" si="7">AI38-AH38</f>
        <v>1.4500000000000002</v>
      </c>
    </row>
    <row r="39" spans="1:36" x14ac:dyDescent="0.2">
      <c r="A39" s="16">
        <v>37</v>
      </c>
      <c r="B39" s="32" t="s">
        <v>146</v>
      </c>
      <c r="C39" s="15" t="s">
        <v>27</v>
      </c>
      <c r="D39" s="30" t="s">
        <v>150</v>
      </c>
      <c r="E39" s="37">
        <v>11.46</v>
      </c>
      <c r="F39" s="37"/>
      <c r="G39" s="38"/>
      <c r="H39" s="38">
        <v>10.31</v>
      </c>
      <c r="I39" s="38"/>
      <c r="J39" s="38">
        <v>10.3</v>
      </c>
      <c r="K39" s="38">
        <v>10.31</v>
      </c>
      <c r="L39" s="38"/>
      <c r="M39" s="38"/>
      <c r="N39" s="38"/>
      <c r="O39" s="38"/>
      <c r="P39" s="38">
        <v>10.65</v>
      </c>
      <c r="Q39" s="38"/>
      <c r="R39" s="38"/>
      <c r="S39" s="38"/>
      <c r="T39" s="38"/>
      <c r="U39" s="38">
        <v>10.31</v>
      </c>
      <c r="V39" s="38">
        <v>7.95</v>
      </c>
      <c r="W39" s="38"/>
      <c r="X39" s="38"/>
      <c r="Y39" s="38"/>
      <c r="Z39" s="38">
        <v>11.46</v>
      </c>
      <c r="AA39" s="38"/>
      <c r="AB39" s="38">
        <v>6.94</v>
      </c>
      <c r="AC39" s="38"/>
      <c r="AD39" s="38">
        <v>11.46</v>
      </c>
      <c r="AE39" s="38"/>
      <c r="AF39" s="38">
        <v>10.85</v>
      </c>
      <c r="AG39" s="38">
        <v>10.32</v>
      </c>
      <c r="AH39" s="39">
        <f t="shared" si="4"/>
        <v>6.94</v>
      </c>
      <c r="AI39" s="40">
        <f t="shared" si="5"/>
        <v>11.46</v>
      </c>
      <c r="AJ39" s="38">
        <f t="shared" si="7"/>
        <v>4.5200000000000005</v>
      </c>
    </row>
    <row r="40" spans="1:36" x14ac:dyDescent="0.2">
      <c r="A40" s="16">
        <v>38</v>
      </c>
      <c r="B40" s="31" t="s">
        <v>147</v>
      </c>
      <c r="C40" s="15" t="s">
        <v>27</v>
      </c>
      <c r="D40" s="29" t="s">
        <v>150</v>
      </c>
      <c r="E40" s="37">
        <v>11.46</v>
      </c>
      <c r="F40" s="37"/>
      <c r="G40" s="38"/>
      <c r="H40" s="38">
        <v>10.31</v>
      </c>
      <c r="I40" s="38"/>
      <c r="J40" s="38">
        <v>10.3</v>
      </c>
      <c r="K40" s="38">
        <v>10.31</v>
      </c>
      <c r="L40" s="38"/>
      <c r="M40" s="38"/>
      <c r="N40" s="38"/>
      <c r="O40" s="38"/>
      <c r="P40" s="38">
        <v>8.34</v>
      </c>
      <c r="Q40" s="38"/>
      <c r="R40" s="38"/>
      <c r="S40" s="38"/>
      <c r="T40" s="38"/>
      <c r="U40" s="38">
        <v>10.31</v>
      </c>
      <c r="V40" s="38"/>
      <c r="W40" s="38"/>
      <c r="X40" s="38">
        <v>11.5</v>
      </c>
      <c r="Y40" s="38"/>
      <c r="Z40" s="38">
        <v>11.46</v>
      </c>
      <c r="AA40" s="38"/>
      <c r="AB40" s="38">
        <v>8.41</v>
      </c>
      <c r="AC40" s="38"/>
      <c r="AD40" s="38">
        <v>11.46</v>
      </c>
      <c r="AE40" s="38"/>
      <c r="AF40" s="38">
        <v>10.85</v>
      </c>
      <c r="AG40" s="38"/>
      <c r="AH40" s="39">
        <f t="shared" si="4"/>
        <v>8.34</v>
      </c>
      <c r="AI40" s="40">
        <f t="shared" si="5"/>
        <v>11.5</v>
      </c>
      <c r="AJ40" s="38">
        <f t="shared" si="7"/>
        <v>3.16</v>
      </c>
    </row>
    <row r="41" spans="1:36" x14ac:dyDescent="0.2">
      <c r="A41" s="16">
        <v>39</v>
      </c>
      <c r="B41" s="32" t="s">
        <v>148</v>
      </c>
      <c r="C41" s="15" t="s">
        <v>27</v>
      </c>
      <c r="D41" s="30" t="s">
        <v>150</v>
      </c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>
        <v>11.5</v>
      </c>
      <c r="Y41" s="38"/>
      <c r="Z41" s="38">
        <v>11.46</v>
      </c>
      <c r="AA41" s="38"/>
      <c r="AB41" s="38">
        <v>6.55</v>
      </c>
      <c r="AC41" s="38"/>
      <c r="AD41" s="38"/>
      <c r="AE41" s="38"/>
      <c r="AF41" s="38"/>
      <c r="AG41" s="38"/>
      <c r="AH41" s="39">
        <f t="shared" si="4"/>
        <v>6.55</v>
      </c>
      <c r="AI41" s="40">
        <f t="shared" si="5"/>
        <v>11.5</v>
      </c>
      <c r="AJ41" s="38">
        <f t="shared" si="7"/>
        <v>4.95</v>
      </c>
    </row>
    <row r="42" spans="1:36" x14ac:dyDescent="0.2">
      <c r="A42" s="16">
        <v>40</v>
      </c>
      <c r="B42" s="20" t="s">
        <v>149</v>
      </c>
      <c r="C42" s="15" t="s">
        <v>27</v>
      </c>
      <c r="D42" s="18" t="s">
        <v>150</v>
      </c>
      <c r="E42" s="37"/>
      <c r="F42" s="37"/>
      <c r="G42" s="38"/>
      <c r="H42" s="38">
        <v>10.31</v>
      </c>
      <c r="I42" s="38"/>
      <c r="J42" s="38"/>
      <c r="K42" s="38">
        <v>10.31</v>
      </c>
      <c r="L42" s="38"/>
      <c r="M42" s="38"/>
      <c r="N42" s="38"/>
      <c r="O42" s="38"/>
      <c r="P42" s="38"/>
      <c r="Q42" s="38"/>
      <c r="R42" s="38"/>
      <c r="S42" s="38"/>
      <c r="T42" s="38"/>
      <c r="U42" s="38">
        <v>10.31</v>
      </c>
      <c r="V42" s="38"/>
      <c r="W42" s="38"/>
      <c r="X42" s="38"/>
      <c r="Y42" s="38"/>
      <c r="Z42" s="38">
        <v>11.46</v>
      </c>
      <c r="AA42" s="38"/>
      <c r="AB42" s="38"/>
      <c r="AC42" s="38">
        <v>11.46</v>
      </c>
      <c r="AD42" s="38"/>
      <c r="AE42" s="38"/>
      <c r="AF42" s="38"/>
      <c r="AG42" s="38">
        <v>10.32</v>
      </c>
      <c r="AH42" s="39">
        <f t="shared" si="4"/>
        <v>10.31</v>
      </c>
      <c r="AI42" s="40">
        <f t="shared" si="5"/>
        <v>11.46</v>
      </c>
      <c r="AJ42" s="38">
        <f t="shared" si="7"/>
        <v>1.1500000000000004</v>
      </c>
    </row>
    <row r="43" spans="1:36" x14ac:dyDescent="0.2">
      <c r="A43" s="16">
        <v>41</v>
      </c>
      <c r="B43" s="19" t="s">
        <v>12</v>
      </c>
      <c r="C43" s="15" t="s">
        <v>13</v>
      </c>
      <c r="D43" s="17" t="s">
        <v>109</v>
      </c>
      <c r="E43" s="37">
        <v>5.3</v>
      </c>
      <c r="F43" s="37">
        <v>5</v>
      </c>
      <c r="G43" s="38">
        <v>5</v>
      </c>
      <c r="H43" s="38">
        <v>4.8499999999999996</v>
      </c>
      <c r="I43" s="38"/>
      <c r="J43" s="38">
        <v>5.31</v>
      </c>
      <c r="K43" s="38">
        <v>4.8499999999999996</v>
      </c>
      <c r="L43" s="38">
        <v>5.44</v>
      </c>
      <c r="M43" s="38">
        <v>5</v>
      </c>
      <c r="N43" s="38">
        <v>5</v>
      </c>
      <c r="O43" s="38">
        <v>5</v>
      </c>
      <c r="P43" s="38">
        <v>5</v>
      </c>
      <c r="Q43" s="38">
        <v>5.29</v>
      </c>
      <c r="R43" s="38">
        <v>5.44</v>
      </c>
      <c r="S43" s="38">
        <v>5</v>
      </c>
      <c r="T43" s="38">
        <v>5.44</v>
      </c>
      <c r="U43" s="38">
        <v>4.8600000000000003</v>
      </c>
      <c r="V43" s="38">
        <v>5.3</v>
      </c>
      <c r="W43" s="38">
        <v>5.44</v>
      </c>
      <c r="X43" s="38">
        <v>5.3</v>
      </c>
      <c r="Y43" s="38">
        <v>5.95</v>
      </c>
      <c r="Z43" s="38">
        <v>6.11</v>
      </c>
      <c r="AA43" s="38">
        <v>5.44</v>
      </c>
      <c r="AB43" s="38">
        <v>5.5</v>
      </c>
      <c r="AC43" s="38">
        <v>5.29</v>
      </c>
      <c r="AD43" s="38">
        <v>5.3</v>
      </c>
      <c r="AE43" s="38">
        <v>5.0999999999999996</v>
      </c>
      <c r="AF43" s="38">
        <v>5.09</v>
      </c>
      <c r="AG43" s="38">
        <v>5.29</v>
      </c>
      <c r="AH43" s="39">
        <f t="shared" si="4"/>
        <v>4.8499999999999996</v>
      </c>
      <c r="AI43" s="40">
        <f t="shared" si="5"/>
        <v>6.11</v>
      </c>
      <c r="AJ43" s="38">
        <f t="shared" si="7"/>
        <v>1.2600000000000007</v>
      </c>
    </row>
    <row r="44" spans="1:36" x14ac:dyDescent="0.2">
      <c r="A44" s="16">
        <v>42</v>
      </c>
      <c r="B44" s="19" t="s">
        <v>29</v>
      </c>
      <c r="C44" s="15" t="s">
        <v>13</v>
      </c>
      <c r="D44" s="17" t="s">
        <v>201</v>
      </c>
      <c r="E44" s="37"/>
      <c r="F44" s="37"/>
      <c r="G44" s="38"/>
      <c r="H44" s="38">
        <v>15.94</v>
      </c>
      <c r="I44" s="38">
        <v>18.82</v>
      </c>
      <c r="J44" s="38"/>
      <c r="K44" s="38">
        <v>16.36</v>
      </c>
      <c r="L44" s="38">
        <v>17.079999999999998</v>
      </c>
      <c r="M44" s="38"/>
      <c r="N44" s="38"/>
      <c r="O44" s="38">
        <v>17.760000000000002</v>
      </c>
      <c r="P44" s="38"/>
      <c r="Q44" s="38"/>
      <c r="R44" s="38"/>
      <c r="S44" s="38">
        <v>17.079999999999998</v>
      </c>
      <c r="T44" s="38">
        <v>17.079999999999998</v>
      </c>
      <c r="U44" s="38">
        <v>16.36</v>
      </c>
      <c r="V44" s="38"/>
      <c r="W44" s="38">
        <v>17.079999999999998</v>
      </c>
      <c r="X44" s="38">
        <v>18.850000000000001</v>
      </c>
      <c r="Y44" s="38">
        <v>17.079999999999998</v>
      </c>
      <c r="Z44" s="38">
        <v>21.73</v>
      </c>
      <c r="AA44" s="38"/>
      <c r="AB44" s="38"/>
      <c r="AC44" s="38"/>
      <c r="AD44" s="38"/>
      <c r="AE44" s="38"/>
      <c r="AF44" s="38"/>
      <c r="AG44" s="38"/>
      <c r="AH44" s="39">
        <f t="shared" si="4"/>
        <v>15.94</v>
      </c>
      <c r="AI44" s="40">
        <f t="shared" si="5"/>
        <v>21.73</v>
      </c>
      <c r="AJ44" s="38">
        <f t="shared" si="7"/>
        <v>5.7900000000000009</v>
      </c>
    </row>
    <row r="45" spans="1:36" x14ac:dyDescent="0.2">
      <c r="A45" s="16">
        <v>43</v>
      </c>
      <c r="B45" s="20" t="s">
        <v>30</v>
      </c>
      <c r="C45" s="15" t="s">
        <v>13</v>
      </c>
      <c r="D45" s="18" t="s">
        <v>197</v>
      </c>
      <c r="E45" s="37"/>
      <c r="F45" s="37">
        <v>4.3</v>
      </c>
      <c r="G45" s="38">
        <v>4.3</v>
      </c>
      <c r="H45" s="38"/>
      <c r="I45" s="38"/>
      <c r="J45" s="38"/>
      <c r="K45" s="38"/>
      <c r="L45" s="38">
        <v>4.3</v>
      </c>
      <c r="M45" s="38"/>
      <c r="N45" s="38"/>
      <c r="O45" s="38">
        <v>5.85</v>
      </c>
      <c r="P45" s="38"/>
      <c r="Q45" s="38"/>
      <c r="R45" s="38">
        <v>4.3</v>
      </c>
      <c r="S45" s="38">
        <v>4.3</v>
      </c>
      <c r="T45" s="38">
        <v>4.3</v>
      </c>
      <c r="U45" s="38"/>
      <c r="V45" s="38"/>
      <c r="W45" s="38"/>
      <c r="X45" s="38"/>
      <c r="Y45" s="38"/>
      <c r="Z45" s="38"/>
      <c r="AA45" s="38">
        <v>4.3</v>
      </c>
      <c r="AB45" s="38"/>
      <c r="AC45" s="38"/>
      <c r="AD45" s="38"/>
      <c r="AE45" s="38"/>
      <c r="AF45" s="38"/>
      <c r="AG45" s="38"/>
      <c r="AH45" s="39">
        <f t="shared" si="4"/>
        <v>4.3</v>
      </c>
      <c r="AI45" s="40">
        <f t="shared" si="5"/>
        <v>5.85</v>
      </c>
      <c r="AJ45" s="38">
        <f t="shared" si="7"/>
        <v>1.5499999999999998</v>
      </c>
    </row>
    <row r="46" spans="1:36" x14ac:dyDescent="0.2">
      <c r="A46" s="16">
        <v>44</v>
      </c>
      <c r="B46" s="19" t="s">
        <v>31</v>
      </c>
      <c r="C46" s="15" t="s">
        <v>13</v>
      </c>
      <c r="D46" s="17" t="s">
        <v>201</v>
      </c>
      <c r="E46" s="37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>
        <v>20.9</v>
      </c>
      <c r="AE46" s="38"/>
      <c r="AF46" s="38"/>
      <c r="AG46" s="38">
        <v>18.84</v>
      </c>
      <c r="AH46" s="39">
        <f t="shared" si="4"/>
        <v>18.84</v>
      </c>
      <c r="AI46" s="40">
        <f t="shared" si="5"/>
        <v>20.9</v>
      </c>
      <c r="AJ46" s="38">
        <f t="shared" si="7"/>
        <v>2.0599999999999987</v>
      </c>
    </row>
    <row r="47" spans="1:36" x14ac:dyDescent="0.2">
      <c r="A47" s="16">
        <v>45</v>
      </c>
      <c r="B47" s="19" t="s">
        <v>32</v>
      </c>
      <c r="C47" s="15" t="s">
        <v>13</v>
      </c>
      <c r="D47" s="17" t="s">
        <v>198</v>
      </c>
      <c r="E47" s="37"/>
      <c r="F47" s="37"/>
      <c r="G47" s="38"/>
      <c r="H47" s="38">
        <v>20.62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>
        <v>20.329999999999998</v>
      </c>
      <c r="AC47" s="38"/>
      <c r="AD47" s="38"/>
      <c r="AE47" s="38"/>
      <c r="AF47" s="38"/>
      <c r="AG47" s="38"/>
      <c r="AH47" s="39">
        <f t="shared" si="4"/>
        <v>20.329999999999998</v>
      </c>
      <c r="AI47" s="40">
        <f t="shared" si="5"/>
        <v>20.62</v>
      </c>
      <c r="AJ47" s="38">
        <f t="shared" si="7"/>
        <v>0.2900000000000027</v>
      </c>
    </row>
    <row r="48" spans="1:36" x14ac:dyDescent="0.2">
      <c r="A48" s="16">
        <v>46</v>
      </c>
      <c r="B48" s="31" t="s">
        <v>34</v>
      </c>
      <c r="C48" s="15" t="s">
        <v>33</v>
      </c>
      <c r="D48" s="29" t="s">
        <v>110</v>
      </c>
      <c r="E48" s="37"/>
      <c r="F48" s="37"/>
      <c r="G48" s="38"/>
      <c r="H48" s="38">
        <v>11.67</v>
      </c>
      <c r="I48" s="38"/>
      <c r="J48" s="38">
        <v>11.65</v>
      </c>
      <c r="K48" s="38">
        <v>11.67</v>
      </c>
      <c r="L48" s="38">
        <v>11.1</v>
      </c>
      <c r="M48" s="38">
        <v>11.1</v>
      </c>
      <c r="N48" s="38"/>
      <c r="O48" s="38">
        <v>11.1</v>
      </c>
      <c r="P48" s="38"/>
      <c r="Q48" s="38"/>
      <c r="R48" s="38">
        <v>11.1</v>
      </c>
      <c r="S48" s="38">
        <v>11.1</v>
      </c>
      <c r="T48" s="38">
        <v>11.1</v>
      </c>
      <c r="U48" s="38"/>
      <c r="V48" s="38"/>
      <c r="W48" s="38">
        <v>11.1</v>
      </c>
      <c r="X48" s="38"/>
      <c r="Y48" s="38">
        <v>11.1</v>
      </c>
      <c r="Z48" s="38"/>
      <c r="AA48" s="38"/>
      <c r="AB48" s="38"/>
      <c r="AC48" s="38">
        <v>10.89</v>
      </c>
      <c r="AD48" s="38">
        <v>12.97</v>
      </c>
      <c r="AE48" s="38"/>
      <c r="AF48" s="38"/>
      <c r="AG48" s="38"/>
      <c r="AH48" s="39">
        <f t="shared" si="4"/>
        <v>10.89</v>
      </c>
      <c r="AI48" s="40">
        <f t="shared" si="5"/>
        <v>12.97</v>
      </c>
      <c r="AJ48" s="38">
        <f t="shared" si="7"/>
        <v>2.08</v>
      </c>
    </row>
    <row r="49" spans="1:36" x14ac:dyDescent="0.2">
      <c r="A49" s="16">
        <v>47</v>
      </c>
      <c r="B49" s="32" t="s">
        <v>35</v>
      </c>
      <c r="C49" s="15" t="s">
        <v>33</v>
      </c>
      <c r="D49" s="30" t="s">
        <v>110</v>
      </c>
      <c r="E49" s="37"/>
      <c r="F49" s="37">
        <v>11.9</v>
      </c>
      <c r="G49" s="38"/>
      <c r="H49" s="38">
        <v>11.67</v>
      </c>
      <c r="I49" s="38">
        <v>13.78</v>
      </c>
      <c r="J49" s="38">
        <v>10.75</v>
      </c>
      <c r="K49" s="38">
        <v>11.67</v>
      </c>
      <c r="L49" s="38">
        <v>11.9</v>
      </c>
      <c r="M49" s="38">
        <v>11.9</v>
      </c>
      <c r="N49" s="38">
        <v>12.25</v>
      </c>
      <c r="O49" s="38">
        <v>12.25</v>
      </c>
      <c r="P49" s="38"/>
      <c r="Q49" s="38"/>
      <c r="R49" s="38">
        <v>11.9</v>
      </c>
      <c r="S49" s="38"/>
      <c r="T49" s="38">
        <v>11.9</v>
      </c>
      <c r="U49" s="38"/>
      <c r="V49" s="38"/>
      <c r="W49" s="38">
        <v>11.9</v>
      </c>
      <c r="X49" s="38"/>
      <c r="Y49" s="38"/>
      <c r="Z49" s="38"/>
      <c r="AA49" s="38">
        <v>12.25</v>
      </c>
      <c r="AB49" s="38"/>
      <c r="AC49" s="38">
        <v>10.89</v>
      </c>
      <c r="AD49" s="38">
        <v>11.9</v>
      </c>
      <c r="AE49" s="38">
        <v>12.25</v>
      </c>
      <c r="AF49" s="38"/>
      <c r="AG49" s="38"/>
      <c r="AH49" s="39">
        <f t="shared" si="4"/>
        <v>10.75</v>
      </c>
      <c r="AI49" s="40">
        <f t="shared" si="5"/>
        <v>13.78</v>
      </c>
      <c r="AJ49" s="38">
        <f t="shared" si="7"/>
        <v>3.0299999999999994</v>
      </c>
    </row>
    <row r="50" spans="1:36" x14ac:dyDescent="0.2">
      <c r="A50" s="16">
        <v>48</v>
      </c>
      <c r="B50" s="19" t="s">
        <v>36</v>
      </c>
      <c r="C50" s="15" t="s">
        <v>33</v>
      </c>
      <c r="D50" s="17" t="s">
        <v>110</v>
      </c>
      <c r="E50" s="37">
        <v>12.66</v>
      </c>
      <c r="F50" s="37"/>
      <c r="G50" s="38"/>
      <c r="H50" s="38">
        <v>8.34</v>
      </c>
      <c r="I50" s="38">
        <v>9.26</v>
      </c>
      <c r="J50" s="38"/>
      <c r="K50" s="38">
        <v>8.34</v>
      </c>
      <c r="L50" s="38">
        <v>5.95</v>
      </c>
      <c r="M50" s="38"/>
      <c r="N50" s="38"/>
      <c r="O50" s="38">
        <v>10.25</v>
      </c>
      <c r="P50" s="38">
        <v>9.3000000000000007</v>
      </c>
      <c r="Q50" s="38">
        <v>11.77</v>
      </c>
      <c r="R50" s="38"/>
      <c r="S50" s="38"/>
      <c r="T50" s="38"/>
      <c r="U50" s="38">
        <v>8.34</v>
      </c>
      <c r="V50" s="38"/>
      <c r="W50" s="38"/>
      <c r="X50" s="38">
        <v>9.3000000000000007</v>
      </c>
      <c r="Y50" s="38"/>
      <c r="Z50" s="38">
        <v>9.27</v>
      </c>
      <c r="AA50" s="38"/>
      <c r="AB50" s="38">
        <v>8.34</v>
      </c>
      <c r="AC50" s="38"/>
      <c r="AD50" s="38"/>
      <c r="AE50" s="38"/>
      <c r="AF50" s="38">
        <v>8.7799999999999994</v>
      </c>
      <c r="AG50" s="38"/>
      <c r="AH50" s="39">
        <f t="shared" si="4"/>
        <v>5.95</v>
      </c>
      <c r="AI50" s="40">
        <f t="shared" si="5"/>
        <v>12.66</v>
      </c>
      <c r="AJ50" s="38">
        <f t="shared" si="7"/>
        <v>6.71</v>
      </c>
    </row>
    <row r="51" spans="1:36" x14ac:dyDescent="0.2">
      <c r="A51" s="16">
        <v>49</v>
      </c>
      <c r="B51" s="19" t="s">
        <v>38</v>
      </c>
      <c r="C51" s="15" t="s">
        <v>37</v>
      </c>
      <c r="D51" s="17" t="s">
        <v>111</v>
      </c>
      <c r="E51" s="37">
        <v>9.98</v>
      </c>
      <c r="F51" s="37"/>
      <c r="G51" s="38"/>
      <c r="H51" s="38">
        <v>9.11</v>
      </c>
      <c r="I51" s="38">
        <v>9.9499999999999993</v>
      </c>
      <c r="J51" s="38">
        <v>9</v>
      </c>
      <c r="K51" s="38">
        <v>9.11</v>
      </c>
      <c r="L51" s="38"/>
      <c r="M51" s="38"/>
      <c r="N51" s="38"/>
      <c r="O51" s="38"/>
      <c r="P51" s="38">
        <v>10</v>
      </c>
      <c r="Q51" s="38">
        <v>9.9600000000000009</v>
      </c>
      <c r="R51" s="38"/>
      <c r="S51" s="38"/>
      <c r="T51" s="38"/>
      <c r="U51" s="38">
        <v>9.11</v>
      </c>
      <c r="V51" s="38"/>
      <c r="W51" s="38"/>
      <c r="X51" s="38"/>
      <c r="Y51" s="38"/>
      <c r="Z51" s="38">
        <v>9.98</v>
      </c>
      <c r="AA51" s="38"/>
      <c r="AB51" s="38">
        <v>8.98</v>
      </c>
      <c r="AC51" s="38">
        <v>9.98</v>
      </c>
      <c r="AD51" s="38">
        <v>9.98</v>
      </c>
      <c r="AE51" s="38"/>
      <c r="AF51" s="38">
        <v>9.4499999999999993</v>
      </c>
      <c r="AG51" s="38">
        <v>8.99</v>
      </c>
      <c r="AH51" s="39">
        <f t="shared" si="4"/>
        <v>8.98</v>
      </c>
      <c r="AI51" s="40">
        <f t="shared" si="5"/>
        <v>10</v>
      </c>
      <c r="AJ51" s="38">
        <f t="shared" si="7"/>
        <v>1.0199999999999996</v>
      </c>
    </row>
    <row r="52" spans="1:36" x14ac:dyDescent="0.2">
      <c r="A52" s="16">
        <v>50</v>
      </c>
      <c r="B52" s="31" t="s">
        <v>39</v>
      </c>
      <c r="C52" s="15" t="s">
        <v>37</v>
      </c>
      <c r="D52" s="29" t="s">
        <v>111</v>
      </c>
      <c r="E52" s="37">
        <v>9.98</v>
      </c>
      <c r="F52" s="37"/>
      <c r="G52" s="38"/>
      <c r="H52" s="38">
        <v>9.11</v>
      </c>
      <c r="I52" s="38">
        <v>9.9499999999999993</v>
      </c>
      <c r="J52" s="38">
        <v>9</v>
      </c>
      <c r="K52" s="38">
        <v>9.11</v>
      </c>
      <c r="L52" s="38"/>
      <c r="M52" s="38"/>
      <c r="N52" s="38"/>
      <c r="O52" s="38"/>
      <c r="P52" s="38"/>
      <c r="Q52" s="38">
        <v>9.9600000000000009</v>
      </c>
      <c r="R52" s="38"/>
      <c r="S52" s="38"/>
      <c r="T52" s="38"/>
      <c r="U52" s="38">
        <v>9.11</v>
      </c>
      <c r="V52" s="38"/>
      <c r="W52" s="38"/>
      <c r="X52" s="38"/>
      <c r="Y52" s="38"/>
      <c r="Z52" s="38">
        <v>9.98</v>
      </c>
      <c r="AA52" s="38"/>
      <c r="AB52" s="38">
        <v>8.98</v>
      </c>
      <c r="AC52" s="38">
        <v>9.98</v>
      </c>
      <c r="AD52" s="38">
        <v>9.98</v>
      </c>
      <c r="AE52" s="38"/>
      <c r="AF52" s="38">
        <v>9.4499999999999993</v>
      </c>
      <c r="AG52" s="38">
        <v>8.99</v>
      </c>
      <c r="AH52" s="39">
        <f t="shared" si="4"/>
        <v>8.98</v>
      </c>
      <c r="AI52" s="40">
        <f t="shared" si="5"/>
        <v>9.98</v>
      </c>
      <c r="AJ52" s="38">
        <f t="shared" si="7"/>
        <v>1</v>
      </c>
    </row>
    <row r="53" spans="1:36" x14ac:dyDescent="0.2">
      <c r="A53" s="16">
        <v>51</v>
      </c>
      <c r="B53" s="32" t="s">
        <v>40</v>
      </c>
      <c r="C53" s="15" t="s">
        <v>37</v>
      </c>
      <c r="D53" s="30" t="s">
        <v>111</v>
      </c>
      <c r="E53" s="37">
        <v>11.14</v>
      </c>
      <c r="F53" s="37">
        <v>9.59</v>
      </c>
      <c r="G53" s="38"/>
      <c r="H53" s="38">
        <v>9.15</v>
      </c>
      <c r="I53" s="38">
        <v>11.13</v>
      </c>
      <c r="J53" s="38"/>
      <c r="K53" s="38">
        <v>9.15</v>
      </c>
      <c r="L53" s="38">
        <v>9.59</v>
      </c>
      <c r="M53" s="38">
        <v>16.59</v>
      </c>
      <c r="N53" s="38"/>
      <c r="O53" s="38"/>
      <c r="P53" s="38">
        <v>11.15</v>
      </c>
      <c r="Q53" s="38"/>
      <c r="R53" s="38"/>
      <c r="S53" s="38">
        <v>9.59</v>
      </c>
      <c r="T53" s="38">
        <v>9.59</v>
      </c>
      <c r="U53" s="38"/>
      <c r="V53" s="38"/>
      <c r="W53" s="38">
        <v>9.59</v>
      </c>
      <c r="X53" s="38">
        <v>11.15</v>
      </c>
      <c r="Y53" s="38">
        <v>9.59</v>
      </c>
      <c r="Z53" s="38">
        <v>11.14</v>
      </c>
      <c r="AA53" s="38"/>
      <c r="AB53" s="38"/>
      <c r="AC53" s="38">
        <v>11.14</v>
      </c>
      <c r="AD53" s="38">
        <v>11.14</v>
      </c>
      <c r="AE53" s="38">
        <v>10.5</v>
      </c>
      <c r="AF53" s="38">
        <v>10.55</v>
      </c>
      <c r="AG53" s="38"/>
      <c r="AH53" s="39">
        <f t="shared" si="4"/>
        <v>9.15</v>
      </c>
      <c r="AI53" s="40">
        <f t="shared" si="5"/>
        <v>16.59</v>
      </c>
      <c r="AJ53" s="38">
        <f t="shared" si="7"/>
        <v>7.4399999999999995</v>
      </c>
    </row>
    <row r="54" spans="1:36" x14ac:dyDescent="0.2">
      <c r="A54" s="16">
        <v>52</v>
      </c>
      <c r="B54" s="31" t="s">
        <v>151</v>
      </c>
      <c r="C54" s="15" t="s">
        <v>37</v>
      </c>
      <c r="D54" s="29" t="s">
        <v>87</v>
      </c>
      <c r="E54" s="37">
        <v>10.28</v>
      </c>
      <c r="F54" s="37"/>
      <c r="G54" s="38">
        <v>9.6999999999999993</v>
      </c>
      <c r="H54" s="38">
        <v>9.3800000000000008</v>
      </c>
      <c r="I54" s="38">
        <v>10.28</v>
      </c>
      <c r="J54" s="38">
        <v>9.25</v>
      </c>
      <c r="K54" s="38"/>
      <c r="L54" s="38">
        <v>9.6999999999999993</v>
      </c>
      <c r="M54" s="38">
        <v>9.15</v>
      </c>
      <c r="N54" s="38">
        <v>9.6999999999999993</v>
      </c>
      <c r="O54" s="38">
        <v>9.6999999999999993</v>
      </c>
      <c r="P54" s="38">
        <v>10.28</v>
      </c>
      <c r="Q54" s="38">
        <v>10.28</v>
      </c>
      <c r="R54" s="38">
        <v>9.6999999999999993</v>
      </c>
      <c r="S54" s="38">
        <v>9.6999999999999993</v>
      </c>
      <c r="T54" s="38">
        <v>9.6999999999999993</v>
      </c>
      <c r="U54" s="38">
        <v>9.3800000000000008</v>
      </c>
      <c r="V54" s="38"/>
      <c r="W54" s="38"/>
      <c r="X54" s="38">
        <v>10.3</v>
      </c>
      <c r="Y54" s="38"/>
      <c r="Z54" s="38"/>
      <c r="AA54" s="38">
        <v>9.6999999999999993</v>
      </c>
      <c r="AB54" s="38">
        <v>9.25</v>
      </c>
      <c r="AC54" s="38">
        <v>9.94</v>
      </c>
      <c r="AD54" s="38"/>
      <c r="AE54" s="38"/>
      <c r="AF54" s="38"/>
      <c r="AG54" s="38"/>
      <c r="AH54" s="39">
        <f t="shared" si="4"/>
        <v>9.15</v>
      </c>
      <c r="AI54" s="40">
        <f t="shared" si="5"/>
        <v>10.3</v>
      </c>
      <c r="AJ54" s="38">
        <f t="shared" si="7"/>
        <v>1.1500000000000004</v>
      </c>
    </row>
    <row r="55" spans="1:36" x14ac:dyDescent="0.2">
      <c r="A55" s="16">
        <v>53</v>
      </c>
      <c r="B55" s="31" t="s">
        <v>41</v>
      </c>
      <c r="C55" s="15" t="s">
        <v>37</v>
      </c>
      <c r="D55" s="29" t="s">
        <v>112</v>
      </c>
      <c r="E55" s="37"/>
      <c r="F55" s="37"/>
      <c r="G55" s="38">
        <v>22.3</v>
      </c>
      <c r="H55" s="38"/>
      <c r="I55" s="38">
        <v>23.32</v>
      </c>
      <c r="J55" s="38">
        <v>23.9</v>
      </c>
      <c r="K55" s="38">
        <v>22.52</v>
      </c>
      <c r="L55" s="38">
        <v>22.3</v>
      </c>
      <c r="M55" s="38">
        <v>22.3</v>
      </c>
      <c r="N55" s="38">
        <v>22.3</v>
      </c>
      <c r="O55" s="38">
        <v>22.3</v>
      </c>
      <c r="P55" s="38"/>
      <c r="Q55" s="38">
        <v>23.16</v>
      </c>
      <c r="R55" s="38">
        <v>22.3</v>
      </c>
      <c r="S55" s="38">
        <v>22.3</v>
      </c>
      <c r="T55" s="38">
        <v>22.3</v>
      </c>
      <c r="U55" s="38">
        <v>22.52</v>
      </c>
      <c r="V55" s="38"/>
      <c r="W55" s="38"/>
      <c r="X55" s="38">
        <v>26.55</v>
      </c>
      <c r="Y55" s="38">
        <v>22.3</v>
      </c>
      <c r="Z55" s="38">
        <v>23.6</v>
      </c>
      <c r="AA55" s="38">
        <v>22.3</v>
      </c>
      <c r="AB55" s="38">
        <v>11.36</v>
      </c>
      <c r="AC55" s="38">
        <v>23.6</v>
      </c>
      <c r="AD55" s="38">
        <v>26.55</v>
      </c>
      <c r="AE55" s="38">
        <v>22.05</v>
      </c>
      <c r="AF55" s="38">
        <v>25.13</v>
      </c>
      <c r="AG55" s="38">
        <v>23.9</v>
      </c>
      <c r="AH55" s="39">
        <f t="shared" ref="AH55:AH80" si="8">MIN(E55:AG55)</f>
        <v>11.36</v>
      </c>
      <c r="AI55" s="40">
        <f t="shared" si="5"/>
        <v>26.55</v>
      </c>
      <c r="AJ55" s="38">
        <f t="shared" si="7"/>
        <v>15.190000000000001</v>
      </c>
    </row>
    <row r="56" spans="1:36" x14ac:dyDescent="0.2">
      <c r="A56" s="16">
        <v>54</v>
      </c>
      <c r="B56" s="32" t="s">
        <v>176</v>
      </c>
      <c r="C56" s="21" t="s">
        <v>42</v>
      </c>
      <c r="D56" s="30" t="s">
        <v>91</v>
      </c>
      <c r="E56" s="37">
        <v>16.04</v>
      </c>
      <c r="F56" s="37"/>
      <c r="G56" s="38"/>
      <c r="H56" s="38">
        <v>14.43</v>
      </c>
      <c r="I56" s="38"/>
      <c r="J56" s="38">
        <v>14.4</v>
      </c>
      <c r="K56" s="38">
        <v>14.43</v>
      </c>
      <c r="L56" s="38"/>
      <c r="M56" s="38">
        <v>14.4</v>
      </c>
      <c r="N56" s="38">
        <v>16.05</v>
      </c>
      <c r="O56" s="38">
        <v>14.4</v>
      </c>
      <c r="P56" s="38"/>
      <c r="Q56" s="38"/>
      <c r="R56" s="38">
        <v>14.4</v>
      </c>
      <c r="S56" s="38">
        <v>14.4</v>
      </c>
      <c r="T56" s="38"/>
      <c r="U56" s="38">
        <v>14.43</v>
      </c>
      <c r="V56" s="38"/>
      <c r="W56" s="38">
        <v>14.4</v>
      </c>
      <c r="X56" s="38"/>
      <c r="Y56" s="38"/>
      <c r="Z56" s="38"/>
      <c r="AA56" s="38">
        <v>14.4</v>
      </c>
      <c r="AB56" s="38">
        <v>14.44</v>
      </c>
      <c r="AC56" s="38">
        <v>16.04</v>
      </c>
      <c r="AD56" s="38">
        <v>16.04</v>
      </c>
      <c r="AE56" s="38"/>
      <c r="AF56" s="38">
        <v>15.2</v>
      </c>
      <c r="AG56" s="38">
        <v>14.44</v>
      </c>
      <c r="AH56" s="39">
        <f t="shared" si="8"/>
        <v>14.4</v>
      </c>
      <c r="AI56" s="40">
        <f t="shared" ref="AI56:AI61" si="9">MAX(D56:AG56)</f>
        <v>16.05</v>
      </c>
      <c r="AJ56" s="38">
        <f t="shared" si="7"/>
        <v>1.6500000000000004</v>
      </c>
    </row>
    <row r="57" spans="1:36" x14ac:dyDescent="0.2">
      <c r="A57" s="16">
        <v>55</v>
      </c>
      <c r="B57" s="31" t="s">
        <v>177</v>
      </c>
      <c r="C57" s="21" t="s">
        <v>42</v>
      </c>
      <c r="D57" s="29" t="s">
        <v>91</v>
      </c>
      <c r="E57" s="37">
        <v>16.04</v>
      </c>
      <c r="F57" s="37"/>
      <c r="G57" s="38">
        <v>14.4</v>
      </c>
      <c r="H57" s="38">
        <v>14.43</v>
      </c>
      <c r="I57" s="38"/>
      <c r="J57" s="38">
        <v>14.45</v>
      </c>
      <c r="K57" s="38">
        <v>14.43</v>
      </c>
      <c r="L57" s="38"/>
      <c r="M57" s="38">
        <v>14.4</v>
      </c>
      <c r="N57" s="38">
        <v>14.4</v>
      </c>
      <c r="O57" s="38">
        <v>14.4</v>
      </c>
      <c r="P57" s="38"/>
      <c r="Q57" s="38"/>
      <c r="R57" s="38">
        <v>14.4</v>
      </c>
      <c r="S57" s="38">
        <v>14.4</v>
      </c>
      <c r="T57" s="38"/>
      <c r="U57" s="38">
        <v>14.43</v>
      </c>
      <c r="V57" s="38"/>
      <c r="W57" s="38">
        <v>14.4</v>
      </c>
      <c r="X57" s="38"/>
      <c r="Y57" s="38"/>
      <c r="Z57" s="38"/>
      <c r="AA57" s="38">
        <v>14.4</v>
      </c>
      <c r="AB57" s="38">
        <v>14.44</v>
      </c>
      <c r="AC57" s="38">
        <v>16.04</v>
      </c>
      <c r="AD57" s="38">
        <v>16.04</v>
      </c>
      <c r="AE57" s="38"/>
      <c r="AF57" s="38"/>
      <c r="AG57" s="38">
        <v>14.44</v>
      </c>
      <c r="AH57" s="39">
        <f t="shared" si="8"/>
        <v>14.4</v>
      </c>
      <c r="AI57" s="40">
        <f t="shared" si="9"/>
        <v>16.04</v>
      </c>
      <c r="AJ57" s="38">
        <f t="shared" si="7"/>
        <v>1.6399999999999988</v>
      </c>
    </row>
    <row r="58" spans="1:36" x14ac:dyDescent="0.2">
      <c r="A58" s="16">
        <v>56</v>
      </c>
      <c r="B58" s="19" t="s">
        <v>178</v>
      </c>
      <c r="C58" s="21" t="s">
        <v>42</v>
      </c>
      <c r="D58" s="17" t="s">
        <v>91</v>
      </c>
      <c r="E58" s="37">
        <v>17.350000000000001</v>
      </c>
      <c r="F58" s="37">
        <v>15.55</v>
      </c>
      <c r="G58" s="38">
        <v>15.55</v>
      </c>
      <c r="H58" s="38">
        <v>15.6</v>
      </c>
      <c r="I58" s="38">
        <v>18.39</v>
      </c>
      <c r="J58" s="38">
        <v>15.6</v>
      </c>
      <c r="K58" s="38">
        <v>15.6</v>
      </c>
      <c r="L58" s="38">
        <v>15.55</v>
      </c>
      <c r="M58" s="38">
        <v>15.55</v>
      </c>
      <c r="N58" s="38">
        <v>15.55</v>
      </c>
      <c r="O58" s="38">
        <v>15.55</v>
      </c>
      <c r="P58" s="38">
        <v>17.350000000000001</v>
      </c>
      <c r="Q58" s="38">
        <v>17.329999999999998</v>
      </c>
      <c r="R58" s="38">
        <v>15.55</v>
      </c>
      <c r="S58" s="38">
        <v>15.55</v>
      </c>
      <c r="T58" s="38"/>
      <c r="U58" s="38">
        <v>15.6</v>
      </c>
      <c r="V58" s="38"/>
      <c r="W58" s="38">
        <v>15.55</v>
      </c>
      <c r="X58" s="38"/>
      <c r="Y58" s="38">
        <v>15.55</v>
      </c>
      <c r="Z58" s="38">
        <v>17.350000000000001</v>
      </c>
      <c r="AA58" s="38"/>
      <c r="AB58" s="38">
        <v>15.62</v>
      </c>
      <c r="AC58" s="38">
        <v>17.350000000000001</v>
      </c>
      <c r="AD58" s="38"/>
      <c r="AE58" s="38">
        <v>17.25</v>
      </c>
      <c r="AF58" s="38">
        <v>16.420000000000002</v>
      </c>
      <c r="AG58" s="38">
        <v>15.61</v>
      </c>
      <c r="AH58" s="39">
        <f t="shared" si="8"/>
        <v>15.55</v>
      </c>
      <c r="AI58" s="40">
        <f t="shared" si="9"/>
        <v>18.39</v>
      </c>
      <c r="AJ58" s="38">
        <f t="shared" si="7"/>
        <v>2.84</v>
      </c>
    </row>
    <row r="59" spans="1:36" x14ac:dyDescent="0.2">
      <c r="A59" s="16">
        <v>57</v>
      </c>
      <c r="B59" s="20" t="s">
        <v>179</v>
      </c>
      <c r="C59" s="21" t="s">
        <v>42</v>
      </c>
      <c r="D59" s="18" t="s">
        <v>182</v>
      </c>
      <c r="E59" s="37">
        <v>16.600000000000001</v>
      </c>
      <c r="F59" s="37">
        <v>14.9</v>
      </c>
      <c r="G59" s="38"/>
      <c r="H59" s="38">
        <v>14.93</v>
      </c>
      <c r="I59" s="38"/>
      <c r="J59" s="38">
        <v>14.95</v>
      </c>
      <c r="K59" s="38">
        <v>14.93</v>
      </c>
      <c r="L59" s="38">
        <v>14.9</v>
      </c>
      <c r="M59" s="38">
        <v>14.9</v>
      </c>
      <c r="N59" s="38">
        <v>14.9</v>
      </c>
      <c r="O59" s="38"/>
      <c r="P59" s="38">
        <v>16.600000000000001</v>
      </c>
      <c r="Q59" s="38"/>
      <c r="R59" s="38">
        <v>14.9</v>
      </c>
      <c r="S59" s="38"/>
      <c r="T59" s="38"/>
      <c r="U59" s="38">
        <v>14.93</v>
      </c>
      <c r="V59" s="38"/>
      <c r="W59" s="38">
        <v>14.9</v>
      </c>
      <c r="X59" s="38">
        <v>15.5</v>
      </c>
      <c r="Y59" s="38">
        <v>14.9</v>
      </c>
      <c r="Z59" s="38">
        <v>16.600000000000001</v>
      </c>
      <c r="AA59" s="38">
        <v>14.9</v>
      </c>
      <c r="AB59" s="38">
        <v>14.94</v>
      </c>
      <c r="AC59" s="38">
        <v>16.600000000000001</v>
      </c>
      <c r="AD59" s="38"/>
      <c r="AE59" s="38">
        <v>16.5</v>
      </c>
      <c r="AF59" s="38">
        <v>15.72</v>
      </c>
      <c r="AG59" s="38">
        <v>17.98</v>
      </c>
      <c r="AH59" s="39">
        <f t="shared" si="8"/>
        <v>14.9</v>
      </c>
      <c r="AI59" s="40">
        <f t="shared" si="9"/>
        <v>17.98</v>
      </c>
      <c r="AJ59" s="38">
        <f t="shared" si="7"/>
        <v>3.08</v>
      </c>
    </row>
    <row r="60" spans="1:36" x14ac:dyDescent="0.2">
      <c r="A60" s="16">
        <v>58</v>
      </c>
      <c r="B60" s="19" t="s">
        <v>180</v>
      </c>
      <c r="C60" s="21" t="s">
        <v>42</v>
      </c>
      <c r="D60" s="17" t="s">
        <v>91</v>
      </c>
      <c r="E60" s="37"/>
      <c r="F60" s="37"/>
      <c r="G60" s="38">
        <v>14.15</v>
      </c>
      <c r="H60" s="38">
        <v>14.2</v>
      </c>
      <c r="I60" s="38">
        <v>16.75</v>
      </c>
      <c r="J60" s="38">
        <v>14.2</v>
      </c>
      <c r="K60" s="38">
        <v>14.2</v>
      </c>
      <c r="L60" s="38">
        <v>14.15</v>
      </c>
      <c r="M60" s="38">
        <v>15.6</v>
      </c>
      <c r="N60" s="38">
        <v>15.8</v>
      </c>
      <c r="O60" s="38">
        <v>14.15</v>
      </c>
      <c r="P60" s="38">
        <v>15.79</v>
      </c>
      <c r="Q60" s="38">
        <v>15.79</v>
      </c>
      <c r="R60" s="38">
        <v>14.15</v>
      </c>
      <c r="S60" s="38">
        <v>14.15</v>
      </c>
      <c r="T60" s="38">
        <v>14.15</v>
      </c>
      <c r="U60" s="38">
        <v>14.2</v>
      </c>
      <c r="V60" s="38">
        <v>13.3</v>
      </c>
      <c r="W60" s="38">
        <v>14.15</v>
      </c>
      <c r="X60" s="38"/>
      <c r="Y60" s="38">
        <v>14.15</v>
      </c>
      <c r="Z60" s="38">
        <v>15.79</v>
      </c>
      <c r="AA60" s="38">
        <v>14.15</v>
      </c>
      <c r="AB60" s="38">
        <v>14.21</v>
      </c>
      <c r="AC60" s="38">
        <v>15.79</v>
      </c>
      <c r="AD60" s="38">
        <v>15.79</v>
      </c>
      <c r="AE60" s="38">
        <v>14.95</v>
      </c>
      <c r="AF60" s="38">
        <v>14.95</v>
      </c>
      <c r="AG60" s="38">
        <v>13.58</v>
      </c>
      <c r="AH60" s="39">
        <f t="shared" si="8"/>
        <v>13.3</v>
      </c>
      <c r="AI60" s="40">
        <f t="shared" si="9"/>
        <v>16.75</v>
      </c>
      <c r="AJ60" s="38">
        <f t="shared" si="7"/>
        <v>3.4499999999999993</v>
      </c>
    </row>
    <row r="61" spans="1:36" x14ac:dyDescent="0.2">
      <c r="A61" s="16">
        <v>59</v>
      </c>
      <c r="B61" s="20" t="s">
        <v>181</v>
      </c>
      <c r="C61" s="21" t="s">
        <v>42</v>
      </c>
      <c r="D61" s="18" t="s">
        <v>91</v>
      </c>
      <c r="E61" s="37">
        <v>15.79</v>
      </c>
      <c r="F61" s="37">
        <v>14.15</v>
      </c>
      <c r="G61" s="38">
        <v>14.15</v>
      </c>
      <c r="H61" s="38">
        <v>14.2</v>
      </c>
      <c r="I61" s="38">
        <v>16.96</v>
      </c>
      <c r="J61" s="38">
        <v>14.2</v>
      </c>
      <c r="K61" s="38">
        <v>14.2</v>
      </c>
      <c r="L61" s="38">
        <v>14.15</v>
      </c>
      <c r="M61" s="38">
        <v>15.6</v>
      </c>
      <c r="N61" s="38">
        <v>13.45</v>
      </c>
      <c r="O61" s="38">
        <v>14.15</v>
      </c>
      <c r="P61" s="38">
        <v>15.79</v>
      </c>
      <c r="Q61" s="38">
        <v>15.79</v>
      </c>
      <c r="R61" s="38">
        <v>14.15</v>
      </c>
      <c r="S61" s="38">
        <v>14.15</v>
      </c>
      <c r="T61" s="38">
        <v>14.15</v>
      </c>
      <c r="U61" s="38">
        <v>14.2</v>
      </c>
      <c r="V61" s="38"/>
      <c r="W61" s="38">
        <v>14.15</v>
      </c>
      <c r="X61" s="38">
        <v>14.75</v>
      </c>
      <c r="Y61" s="38">
        <v>14.15</v>
      </c>
      <c r="Z61" s="38">
        <v>15.79</v>
      </c>
      <c r="AA61" s="38">
        <v>14.15</v>
      </c>
      <c r="AB61" s="38">
        <v>14.21</v>
      </c>
      <c r="AC61" s="38">
        <v>15.79</v>
      </c>
      <c r="AD61" s="38">
        <v>15.79</v>
      </c>
      <c r="AE61" s="38">
        <v>14.85</v>
      </c>
      <c r="AF61" s="38">
        <v>14.95</v>
      </c>
      <c r="AG61" s="38">
        <v>14.21</v>
      </c>
      <c r="AH61" s="39">
        <f t="shared" si="8"/>
        <v>13.45</v>
      </c>
      <c r="AI61" s="40">
        <f t="shared" si="9"/>
        <v>16.96</v>
      </c>
      <c r="AJ61" s="38">
        <f t="shared" si="7"/>
        <v>3.5100000000000016</v>
      </c>
    </row>
    <row r="62" spans="1:36" x14ac:dyDescent="0.2">
      <c r="A62" s="16">
        <v>60</v>
      </c>
      <c r="B62" s="32" t="s">
        <v>44</v>
      </c>
      <c r="C62" s="15" t="s">
        <v>43</v>
      </c>
      <c r="D62" s="30" t="s">
        <v>110</v>
      </c>
      <c r="E62" s="37"/>
      <c r="F62" s="37"/>
      <c r="G62" s="38"/>
      <c r="H62" s="38">
        <v>8.99</v>
      </c>
      <c r="I62" s="38">
        <v>10.02</v>
      </c>
      <c r="J62" s="38">
        <v>9</v>
      </c>
      <c r="K62" s="38">
        <v>8.99</v>
      </c>
      <c r="L62" s="38">
        <v>9.5</v>
      </c>
      <c r="M62" s="38"/>
      <c r="N62" s="38"/>
      <c r="O62" s="38"/>
      <c r="P62" s="38"/>
      <c r="Q62" s="38">
        <v>10.07</v>
      </c>
      <c r="R62" s="38"/>
      <c r="S62" s="38"/>
      <c r="T62" s="38">
        <v>9.5</v>
      </c>
      <c r="U62" s="38">
        <v>8.99</v>
      </c>
      <c r="V62" s="38"/>
      <c r="W62" s="38"/>
      <c r="X62" s="38">
        <v>10.050000000000001</v>
      </c>
      <c r="Y62" s="38"/>
      <c r="Z62" s="38">
        <v>10.029999999999999</v>
      </c>
      <c r="AA62" s="38">
        <v>9.5</v>
      </c>
      <c r="AB62" s="38"/>
      <c r="AC62" s="38"/>
      <c r="AD62" s="38">
        <v>10.029999999999999</v>
      </c>
      <c r="AE62" s="38">
        <v>9.5</v>
      </c>
      <c r="AF62" s="38">
        <v>9.49</v>
      </c>
      <c r="AG62" s="38"/>
      <c r="AH62" s="39">
        <f t="shared" si="8"/>
        <v>8.99</v>
      </c>
      <c r="AI62" s="40">
        <f>MAX(E62:AG62)</f>
        <v>10.07</v>
      </c>
      <c r="AJ62" s="38">
        <f t="shared" si="7"/>
        <v>1.08</v>
      </c>
    </row>
    <row r="63" spans="1:36" x14ac:dyDescent="0.2">
      <c r="A63" s="16">
        <v>61</v>
      </c>
      <c r="B63" s="31" t="s">
        <v>45</v>
      </c>
      <c r="C63" s="15" t="s">
        <v>43</v>
      </c>
      <c r="D63" s="29" t="s">
        <v>113</v>
      </c>
      <c r="E63" s="37"/>
      <c r="F63" s="37"/>
      <c r="G63" s="38"/>
      <c r="H63" s="38">
        <v>15.09</v>
      </c>
      <c r="I63" s="38"/>
      <c r="J63" s="38">
        <v>15.1</v>
      </c>
      <c r="K63" s="38">
        <v>15.09</v>
      </c>
      <c r="L63" s="38"/>
      <c r="M63" s="38"/>
      <c r="N63" s="38"/>
      <c r="O63" s="38"/>
      <c r="P63" s="38">
        <v>16.8</v>
      </c>
      <c r="Q63" s="38"/>
      <c r="R63" s="38"/>
      <c r="S63" s="38"/>
      <c r="T63" s="38"/>
      <c r="U63" s="38">
        <v>15.09</v>
      </c>
      <c r="V63" s="38"/>
      <c r="W63" s="38"/>
      <c r="X63" s="38">
        <v>16.8</v>
      </c>
      <c r="Y63" s="38"/>
      <c r="Z63" s="38">
        <v>15.93</v>
      </c>
      <c r="AA63" s="38">
        <v>15.85</v>
      </c>
      <c r="AB63" s="38"/>
      <c r="AC63" s="38"/>
      <c r="AD63" s="38">
        <v>15.93</v>
      </c>
      <c r="AE63" s="38"/>
      <c r="AF63" s="38"/>
      <c r="AG63" s="38"/>
      <c r="AH63" s="39">
        <f t="shared" si="8"/>
        <v>15.09</v>
      </c>
      <c r="AI63" s="40">
        <f>MAX(E63:AG63)</f>
        <v>16.8</v>
      </c>
      <c r="AJ63" s="38">
        <f t="shared" si="7"/>
        <v>1.7100000000000009</v>
      </c>
    </row>
    <row r="64" spans="1:36" x14ac:dyDescent="0.2">
      <c r="A64" s="16">
        <v>62</v>
      </c>
      <c r="B64" s="32" t="s">
        <v>47</v>
      </c>
      <c r="C64" s="15" t="s">
        <v>46</v>
      </c>
      <c r="D64" s="30" t="s">
        <v>114</v>
      </c>
      <c r="E64" s="37"/>
      <c r="F64" s="37">
        <v>20.420000000000002</v>
      </c>
      <c r="G64" s="38">
        <v>21.55</v>
      </c>
      <c r="H64" s="38">
        <v>18.489999999999998</v>
      </c>
      <c r="I64" s="38">
        <v>26.87</v>
      </c>
      <c r="J64" s="38">
        <v>20.55</v>
      </c>
      <c r="K64" s="38">
        <v>18.489999999999998</v>
      </c>
      <c r="L64" s="38"/>
      <c r="M64" s="38"/>
      <c r="N64" s="38"/>
      <c r="O64" s="38"/>
      <c r="P64" s="38">
        <v>21.64</v>
      </c>
      <c r="Q64" s="38"/>
      <c r="R64" s="38"/>
      <c r="S64" s="38">
        <v>21.55</v>
      </c>
      <c r="T64" s="38">
        <v>21.55</v>
      </c>
      <c r="U64" s="38">
        <v>18.489999999999998</v>
      </c>
      <c r="V64" s="38"/>
      <c r="W64" s="38"/>
      <c r="X64" s="38"/>
      <c r="Y64" s="38">
        <v>20.25</v>
      </c>
      <c r="Z64" s="38">
        <v>21.64</v>
      </c>
      <c r="AA64" s="38">
        <v>21.55</v>
      </c>
      <c r="AB64" s="38"/>
      <c r="AC64" s="38"/>
      <c r="AD64" s="38"/>
      <c r="AE64" s="38">
        <v>25.15</v>
      </c>
      <c r="AF64" s="38"/>
      <c r="AG64" s="38"/>
      <c r="AH64" s="39">
        <f t="shared" si="8"/>
        <v>18.489999999999998</v>
      </c>
      <c r="AI64" s="40">
        <f>MAX(E64:AG64)</f>
        <v>26.87</v>
      </c>
      <c r="AJ64" s="38">
        <f t="shared" si="7"/>
        <v>8.3800000000000026</v>
      </c>
    </row>
    <row r="65" spans="1:36" x14ac:dyDescent="0.2">
      <c r="A65" s="16">
        <v>63</v>
      </c>
      <c r="B65" s="31" t="s">
        <v>48</v>
      </c>
      <c r="C65" s="15" t="s">
        <v>46</v>
      </c>
      <c r="D65" s="29" t="s">
        <v>115</v>
      </c>
      <c r="E65" s="37"/>
      <c r="F65" s="37">
        <v>20.85</v>
      </c>
      <c r="G65" s="38"/>
      <c r="H65" s="38">
        <v>18.73</v>
      </c>
      <c r="I65" s="38"/>
      <c r="J65" s="38">
        <v>18.75</v>
      </c>
      <c r="K65" s="38">
        <v>18.73</v>
      </c>
      <c r="L65" s="38">
        <v>20.85</v>
      </c>
      <c r="M65" s="38">
        <v>20.85</v>
      </c>
      <c r="N65" s="38">
        <v>20.85</v>
      </c>
      <c r="O65" s="38">
        <v>20.85</v>
      </c>
      <c r="P65" s="38">
        <v>20.83</v>
      </c>
      <c r="Q65" s="38"/>
      <c r="R65" s="38">
        <v>20.85</v>
      </c>
      <c r="S65" s="38">
        <v>20.85</v>
      </c>
      <c r="T65" s="38"/>
      <c r="U65" s="38">
        <v>18.73</v>
      </c>
      <c r="V65" s="38"/>
      <c r="W65" s="38">
        <v>20.85</v>
      </c>
      <c r="X65" s="38"/>
      <c r="Y65" s="38"/>
      <c r="Z65" s="38"/>
      <c r="AA65" s="38">
        <v>20.85</v>
      </c>
      <c r="AB65" s="38"/>
      <c r="AC65" s="38"/>
      <c r="AD65" s="38">
        <v>20.83</v>
      </c>
      <c r="AE65" s="38"/>
      <c r="AF65" s="38"/>
      <c r="AG65" s="38">
        <v>18.75</v>
      </c>
      <c r="AH65" s="39">
        <f t="shared" si="8"/>
        <v>18.73</v>
      </c>
      <c r="AI65" s="40">
        <f t="shared" ref="AI65:AI95" si="10">MAX(D65:AG65)</f>
        <v>20.85</v>
      </c>
      <c r="AJ65" s="38">
        <f t="shared" si="7"/>
        <v>2.120000000000001</v>
      </c>
    </row>
    <row r="66" spans="1:36" x14ac:dyDescent="0.2">
      <c r="A66" s="16">
        <v>64</v>
      </c>
      <c r="B66" s="32" t="s">
        <v>194</v>
      </c>
      <c r="C66" s="15" t="s">
        <v>46</v>
      </c>
      <c r="D66" s="18" t="s">
        <v>116</v>
      </c>
      <c r="E66" s="37">
        <v>20.98</v>
      </c>
      <c r="F66" s="37">
        <v>20.8</v>
      </c>
      <c r="G66" s="38"/>
      <c r="H66" s="38">
        <v>20.86</v>
      </c>
      <c r="I66" s="38">
        <v>20.99</v>
      </c>
      <c r="J66" s="38">
        <v>20.85</v>
      </c>
      <c r="K66" s="38">
        <v>20.86</v>
      </c>
      <c r="L66" s="38">
        <v>20.8</v>
      </c>
      <c r="M66" s="38">
        <v>20.8</v>
      </c>
      <c r="N66" s="38">
        <v>20.8</v>
      </c>
      <c r="O66" s="38"/>
      <c r="P66" s="38">
        <v>23.2</v>
      </c>
      <c r="Q66" s="38">
        <v>19.399999999999999</v>
      </c>
      <c r="R66" s="38"/>
      <c r="S66" s="38"/>
      <c r="T66" s="38">
        <v>20.8</v>
      </c>
      <c r="U66" s="38">
        <v>20.86</v>
      </c>
      <c r="V66" s="38"/>
      <c r="W66" s="38"/>
      <c r="X66" s="38"/>
      <c r="Y66" s="38"/>
      <c r="Z66" s="38">
        <v>23.2</v>
      </c>
      <c r="AA66" s="38">
        <v>20.8</v>
      </c>
      <c r="AB66" s="38">
        <v>17.46</v>
      </c>
      <c r="AC66" s="38">
        <v>23.2</v>
      </c>
      <c r="AD66" s="38">
        <v>20.98</v>
      </c>
      <c r="AE66" s="38">
        <v>21.7</v>
      </c>
      <c r="AF66" s="38">
        <v>22.18</v>
      </c>
      <c r="AG66" s="38">
        <v>20.88</v>
      </c>
      <c r="AH66" s="39">
        <f t="shared" si="8"/>
        <v>17.46</v>
      </c>
      <c r="AI66" s="40">
        <f t="shared" si="10"/>
        <v>23.2</v>
      </c>
      <c r="AJ66" s="38">
        <f t="shared" si="7"/>
        <v>5.7399999999999984</v>
      </c>
    </row>
    <row r="67" spans="1:36" x14ac:dyDescent="0.2">
      <c r="A67" s="16">
        <v>65</v>
      </c>
      <c r="B67" s="9" t="s">
        <v>49</v>
      </c>
      <c r="C67" s="15" t="s">
        <v>46</v>
      </c>
      <c r="D67" s="10" t="s">
        <v>117</v>
      </c>
      <c r="E67" s="37">
        <v>12.21</v>
      </c>
      <c r="F67" s="37">
        <v>10.95</v>
      </c>
      <c r="G67" s="38">
        <v>10.95</v>
      </c>
      <c r="H67" s="38">
        <v>10.99</v>
      </c>
      <c r="I67" s="38">
        <v>12.93</v>
      </c>
      <c r="J67" s="38">
        <v>11</v>
      </c>
      <c r="K67" s="38">
        <v>10.99</v>
      </c>
      <c r="L67" s="38">
        <v>10.95</v>
      </c>
      <c r="M67" s="38">
        <v>11.55</v>
      </c>
      <c r="N67" s="38">
        <v>11.55</v>
      </c>
      <c r="O67" s="38">
        <v>10.95</v>
      </c>
      <c r="P67" s="38">
        <v>12.21</v>
      </c>
      <c r="Q67" s="38">
        <v>12.93</v>
      </c>
      <c r="R67" s="38">
        <v>10.95</v>
      </c>
      <c r="S67" s="38">
        <v>10.95</v>
      </c>
      <c r="T67" s="38">
        <v>10.95</v>
      </c>
      <c r="U67" s="38">
        <v>10.99</v>
      </c>
      <c r="V67" s="38">
        <v>12.55</v>
      </c>
      <c r="W67" s="38">
        <v>10.95</v>
      </c>
      <c r="X67" s="38">
        <v>12.25</v>
      </c>
      <c r="Y67" s="38">
        <v>10.95</v>
      </c>
      <c r="Z67" s="38">
        <v>12.21</v>
      </c>
      <c r="AA67" s="38">
        <v>10.95</v>
      </c>
      <c r="AB67" s="38">
        <v>11</v>
      </c>
      <c r="AC67" s="38">
        <v>12.21</v>
      </c>
      <c r="AD67" s="38">
        <v>12.22</v>
      </c>
      <c r="AE67" s="38">
        <v>11.5</v>
      </c>
      <c r="AF67" s="38">
        <v>11.57</v>
      </c>
      <c r="AG67" s="38">
        <v>11</v>
      </c>
      <c r="AH67" s="39">
        <f t="shared" si="8"/>
        <v>10.95</v>
      </c>
      <c r="AI67" s="40">
        <f t="shared" si="10"/>
        <v>12.93</v>
      </c>
      <c r="AJ67" s="38">
        <f t="shared" ref="AJ67:AJ73" si="11">AI67-AH67</f>
        <v>1.9800000000000004</v>
      </c>
    </row>
    <row r="68" spans="1:36" x14ac:dyDescent="0.2">
      <c r="A68" s="16">
        <v>66</v>
      </c>
      <c r="B68" s="9" t="s">
        <v>51</v>
      </c>
      <c r="C68" s="9" t="s">
        <v>50</v>
      </c>
      <c r="D68" s="10" t="s">
        <v>91</v>
      </c>
      <c r="E68" s="37">
        <v>18.62</v>
      </c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>
        <v>9.99</v>
      </c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9">
        <f t="shared" si="8"/>
        <v>9.99</v>
      </c>
      <c r="AI68" s="40">
        <f t="shared" si="10"/>
        <v>18.62</v>
      </c>
      <c r="AJ68" s="38">
        <f t="shared" si="11"/>
        <v>8.6300000000000008</v>
      </c>
    </row>
    <row r="69" spans="1:36" x14ac:dyDescent="0.2">
      <c r="A69" s="16">
        <v>67</v>
      </c>
      <c r="B69" s="9" t="s">
        <v>53</v>
      </c>
      <c r="C69" s="9" t="s">
        <v>52</v>
      </c>
      <c r="D69" s="13" t="s">
        <v>118</v>
      </c>
      <c r="E69" s="38">
        <v>3.03</v>
      </c>
      <c r="F69" s="38">
        <v>2.85</v>
      </c>
      <c r="G69" s="38"/>
      <c r="H69" s="38">
        <v>2.5299999999999998</v>
      </c>
      <c r="I69" s="38">
        <v>3.02</v>
      </c>
      <c r="J69" s="38"/>
      <c r="K69" s="38">
        <v>2.5299999999999998</v>
      </c>
      <c r="L69" s="38">
        <v>2.85</v>
      </c>
      <c r="M69" s="38">
        <v>2.85</v>
      </c>
      <c r="N69" s="38">
        <v>2.85</v>
      </c>
      <c r="O69" s="38">
        <v>2.85</v>
      </c>
      <c r="P69" s="38"/>
      <c r="Q69" s="38"/>
      <c r="R69" s="38"/>
      <c r="S69" s="38">
        <v>2.85</v>
      </c>
      <c r="T69" s="38">
        <v>2.85</v>
      </c>
      <c r="U69" s="38">
        <v>2.5299999999999998</v>
      </c>
      <c r="V69" s="38">
        <v>2.65</v>
      </c>
      <c r="W69" s="38">
        <v>2.85</v>
      </c>
      <c r="X69" s="38"/>
      <c r="Y69" s="38">
        <v>2.85</v>
      </c>
      <c r="Z69" s="38">
        <v>3.03</v>
      </c>
      <c r="AA69" s="38">
        <v>2.85</v>
      </c>
      <c r="AB69" s="38">
        <v>2.73</v>
      </c>
      <c r="AC69" s="38">
        <v>3.03</v>
      </c>
      <c r="AD69" s="38">
        <v>3.03</v>
      </c>
      <c r="AE69" s="38">
        <v>2.95</v>
      </c>
      <c r="AF69" s="38"/>
      <c r="AG69" s="38">
        <v>2.73</v>
      </c>
      <c r="AH69" s="39">
        <f t="shared" si="8"/>
        <v>2.5299999999999998</v>
      </c>
      <c r="AI69" s="40">
        <f t="shared" si="10"/>
        <v>3.03</v>
      </c>
      <c r="AJ69" s="38">
        <f t="shared" si="11"/>
        <v>0.5</v>
      </c>
    </row>
    <row r="70" spans="1:36" x14ac:dyDescent="0.2">
      <c r="A70" s="16">
        <v>68</v>
      </c>
      <c r="B70" s="9" t="s">
        <v>53</v>
      </c>
      <c r="C70" s="9" t="s">
        <v>52</v>
      </c>
      <c r="D70" s="14" t="s">
        <v>119</v>
      </c>
      <c r="E70" s="38">
        <v>4.13</v>
      </c>
      <c r="F70" s="38">
        <v>3.89</v>
      </c>
      <c r="G70" s="38"/>
      <c r="H70" s="38">
        <v>3.37</v>
      </c>
      <c r="I70" s="38">
        <v>4.13</v>
      </c>
      <c r="J70" s="38"/>
      <c r="K70" s="38">
        <v>3.37</v>
      </c>
      <c r="L70" s="38">
        <v>3.89</v>
      </c>
      <c r="M70" s="38">
        <v>3.89</v>
      </c>
      <c r="N70" s="38"/>
      <c r="O70" s="38">
        <v>3.89</v>
      </c>
      <c r="P70" s="38"/>
      <c r="Q70" s="38">
        <v>4.13</v>
      </c>
      <c r="R70" s="38"/>
      <c r="S70" s="38">
        <v>3.89</v>
      </c>
      <c r="T70" s="38">
        <v>3.85</v>
      </c>
      <c r="U70" s="38">
        <v>3.37</v>
      </c>
      <c r="V70" s="38">
        <v>4.05</v>
      </c>
      <c r="W70" s="38">
        <v>3.89</v>
      </c>
      <c r="X70" s="38"/>
      <c r="Y70" s="38">
        <v>3.89</v>
      </c>
      <c r="Z70" s="38">
        <v>4.13</v>
      </c>
      <c r="AA70" s="38">
        <v>3.89</v>
      </c>
      <c r="AB70" s="38">
        <v>3.72</v>
      </c>
      <c r="AC70" s="38"/>
      <c r="AD70" s="38">
        <v>4.13</v>
      </c>
      <c r="AE70" s="38">
        <v>3.99</v>
      </c>
      <c r="AF70" s="38">
        <v>3.91</v>
      </c>
      <c r="AG70" s="38">
        <v>3.72</v>
      </c>
      <c r="AH70" s="39">
        <f t="shared" si="8"/>
        <v>3.37</v>
      </c>
      <c r="AI70" s="40">
        <f t="shared" si="10"/>
        <v>4.13</v>
      </c>
      <c r="AJ70" s="38">
        <f t="shared" si="11"/>
        <v>0.75999999999999979</v>
      </c>
    </row>
    <row r="71" spans="1:36" x14ac:dyDescent="0.2">
      <c r="A71" s="16">
        <v>69</v>
      </c>
      <c r="B71" s="9" t="s">
        <v>54</v>
      </c>
      <c r="C71" s="9" t="s">
        <v>52</v>
      </c>
      <c r="D71" s="14" t="s">
        <v>200</v>
      </c>
      <c r="E71" s="38"/>
      <c r="F71" s="38"/>
      <c r="G71" s="38"/>
      <c r="H71" s="38"/>
      <c r="I71" s="38"/>
      <c r="J71" s="38">
        <v>1.75</v>
      </c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>
        <v>3.75</v>
      </c>
      <c r="AB71" s="38"/>
      <c r="AC71" s="38"/>
      <c r="AD71" s="38"/>
      <c r="AE71" s="38"/>
      <c r="AF71" s="38"/>
      <c r="AG71" s="38"/>
      <c r="AH71" s="39">
        <f t="shared" si="8"/>
        <v>1.75</v>
      </c>
      <c r="AI71" s="40">
        <f t="shared" si="10"/>
        <v>3.75</v>
      </c>
      <c r="AJ71" s="38">
        <f t="shared" si="11"/>
        <v>2</v>
      </c>
    </row>
    <row r="72" spans="1:36" x14ac:dyDescent="0.2">
      <c r="A72" s="16">
        <v>70</v>
      </c>
      <c r="B72" s="11" t="s">
        <v>56</v>
      </c>
      <c r="C72" s="9" t="s">
        <v>55</v>
      </c>
      <c r="D72" s="14" t="s">
        <v>118</v>
      </c>
      <c r="E72" s="38">
        <v>4.97</v>
      </c>
      <c r="F72" s="38">
        <v>4.6900000000000004</v>
      </c>
      <c r="G72" s="38">
        <v>4.6900000000000004</v>
      </c>
      <c r="H72" s="38">
        <v>4.21</v>
      </c>
      <c r="I72" s="38">
        <v>4.9800000000000004</v>
      </c>
      <c r="J72" s="38">
        <v>4.45</v>
      </c>
      <c r="K72" s="38">
        <v>4.21</v>
      </c>
      <c r="L72" s="38">
        <v>4.59</v>
      </c>
      <c r="M72" s="38"/>
      <c r="N72" s="38">
        <v>4.6900000000000004</v>
      </c>
      <c r="O72" s="38">
        <v>4.6900000000000004</v>
      </c>
      <c r="P72" s="38"/>
      <c r="Q72" s="38">
        <v>4.9800000000000004</v>
      </c>
      <c r="R72" s="38">
        <v>4.6900000000000004</v>
      </c>
      <c r="S72" s="38">
        <v>4.6900000000000004</v>
      </c>
      <c r="T72" s="38">
        <v>4.6900000000000004</v>
      </c>
      <c r="U72" s="38">
        <v>4.21</v>
      </c>
      <c r="V72" s="38">
        <v>5.0999999999999996</v>
      </c>
      <c r="W72" s="38">
        <v>2.65</v>
      </c>
      <c r="X72" s="38"/>
      <c r="Y72" s="38">
        <v>4.6900000000000004</v>
      </c>
      <c r="Z72" s="38">
        <v>4.6900000000000004</v>
      </c>
      <c r="AA72" s="38">
        <v>4.6900000000000004</v>
      </c>
      <c r="AB72" s="38">
        <v>4.47</v>
      </c>
      <c r="AC72" s="38">
        <v>4.97</v>
      </c>
      <c r="AD72" s="38">
        <v>4.97</v>
      </c>
      <c r="AE72" s="38"/>
      <c r="AF72" s="38">
        <v>4.71</v>
      </c>
      <c r="AG72" s="38">
        <v>4.4800000000000004</v>
      </c>
      <c r="AH72" s="39">
        <f t="shared" si="8"/>
        <v>2.65</v>
      </c>
      <c r="AI72" s="40">
        <f t="shared" si="10"/>
        <v>5.0999999999999996</v>
      </c>
      <c r="AJ72" s="38">
        <f t="shared" si="11"/>
        <v>2.4499999999999997</v>
      </c>
    </row>
    <row r="73" spans="1:36" x14ac:dyDescent="0.2">
      <c r="A73" s="16">
        <v>71</v>
      </c>
      <c r="B73" s="11" t="s">
        <v>57</v>
      </c>
      <c r="C73" s="9" t="s">
        <v>55</v>
      </c>
      <c r="D73" s="12" t="s">
        <v>118</v>
      </c>
      <c r="E73" s="38">
        <v>4.63</v>
      </c>
      <c r="F73" s="38">
        <v>4.3499999999999996</v>
      </c>
      <c r="G73" s="38">
        <v>4.3499999999999996</v>
      </c>
      <c r="H73" s="38">
        <v>3.8</v>
      </c>
      <c r="I73" s="38"/>
      <c r="J73" s="38">
        <v>4.2</v>
      </c>
      <c r="K73" s="38">
        <v>3.8</v>
      </c>
      <c r="L73" s="38">
        <v>4.3499999999999996</v>
      </c>
      <c r="M73" s="38"/>
      <c r="N73" s="38">
        <v>4.3499999999999996</v>
      </c>
      <c r="O73" s="38">
        <v>4.3499999999999996</v>
      </c>
      <c r="P73" s="38">
        <v>4.97</v>
      </c>
      <c r="Q73" s="38">
        <v>4.01</v>
      </c>
      <c r="R73" s="38">
        <v>4.3499999999999996</v>
      </c>
      <c r="S73" s="38">
        <v>4.3499999999999996</v>
      </c>
      <c r="T73" s="38">
        <v>4.3499999999999996</v>
      </c>
      <c r="U73" s="38">
        <v>3.8</v>
      </c>
      <c r="V73" s="38">
        <v>4.5</v>
      </c>
      <c r="W73" s="38">
        <v>4.3499999999999996</v>
      </c>
      <c r="X73" s="38"/>
      <c r="Y73" s="38">
        <v>4.3499999999999996</v>
      </c>
      <c r="Z73" s="38">
        <v>4.63</v>
      </c>
      <c r="AA73" s="38">
        <v>4.3499999999999996</v>
      </c>
      <c r="AB73" s="38">
        <v>4.17</v>
      </c>
      <c r="AC73" s="38"/>
      <c r="AD73" s="38">
        <v>4.63</v>
      </c>
      <c r="AE73" s="38">
        <v>4.5</v>
      </c>
      <c r="AF73" s="38">
        <v>4.3899999999999997</v>
      </c>
      <c r="AG73" s="38">
        <v>4.18</v>
      </c>
      <c r="AH73" s="39">
        <f t="shared" si="8"/>
        <v>3.8</v>
      </c>
      <c r="AI73" s="40">
        <f t="shared" si="10"/>
        <v>4.97</v>
      </c>
      <c r="AJ73" s="38">
        <f t="shared" si="11"/>
        <v>1.17</v>
      </c>
    </row>
    <row r="74" spans="1:36" x14ac:dyDescent="0.2">
      <c r="A74" s="16">
        <v>72</v>
      </c>
      <c r="B74" s="11" t="s">
        <v>59</v>
      </c>
      <c r="C74" s="9" t="s">
        <v>58</v>
      </c>
      <c r="D74" s="12" t="s">
        <v>120</v>
      </c>
      <c r="E74" s="38">
        <v>8.17</v>
      </c>
      <c r="F74" s="38"/>
      <c r="G74" s="38">
        <v>7.95</v>
      </c>
      <c r="H74" s="38"/>
      <c r="I74" s="38"/>
      <c r="J74" s="38">
        <v>7.35</v>
      </c>
      <c r="K74" s="38">
        <v>6.25</v>
      </c>
      <c r="L74" s="38">
        <v>7.95</v>
      </c>
      <c r="M74" s="38"/>
      <c r="N74" s="38"/>
      <c r="O74" s="38">
        <v>7.95</v>
      </c>
      <c r="P74" s="38">
        <v>8.17</v>
      </c>
      <c r="Q74" s="38"/>
      <c r="R74" s="38">
        <v>7.95</v>
      </c>
      <c r="S74" s="38">
        <v>7.95</v>
      </c>
      <c r="T74" s="38">
        <v>7.95</v>
      </c>
      <c r="U74" s="38">
        <v>6.25</v>
      </c>
      <c r="V74" s="38"/>
      <c r="W74" s="38">
        <v>7.95</v>
      </c>
      <c r="X74" s="38">
        <v>8.1999999999999993</v>
      </c>
      <c r="Y74" s="38">
        <v>5.35</v>
      </c>
      <c r="Z74" s="38">
        <v>8.17</v>
      </c>
      <c r="AA74" s="38">
        <v>7.95</v>
      </c>
      <c r="AB74" s="38">
        <v>7.36</v>
      </c>
      <c r="AC74" s="38">
        <v>8.17</v>
      </c>
      <c r="AD74" s="38">
        <v>8.17</v>
      </c>
      <c r="AE74" s="38"/>
      <c r="AF74" s="38"/>
      <c r="AG74" s="38">
        <v>7.36</v>
      </c>
      <c r="AH74" s="39">
        <f t="shared" si="8"/>
        <v>5.35</v>
      </c>
      <c r="AI74" s="40">
        <f t="shared" si="10"/>
        <v>8.1999999999999993</v>
      </c>
      <c r="AJ74" s="38">
        <f>AI74-AH74</f>
        <v>2.8499999999999996</v>
      </c>
    </row>
    <row r="75" spans="1:36" x14ac:dyDescent="0.2">
      <c r="A75" s="16">
        <v>73</v>
      </c>
      <c r="B75" s="11" t="s">
        <v>153</v>
      </c>
      <c r="C75" s="25" t="s">
        <v>152</v>
      </c>
      <c r="D75" s="12" t="s">
        <v>168</v>
      </c>
      <c r="E75" s="38">
        <v>9.32</v>
      </c>
      <c r="F75" s="38">
        <v>8.8000000000000007</v>
      </c>
      <c r="G75" s="38"/>
      <c r="H75" s="38">
        <v>8.5</v>
      </c>
      <c r="I75" s="38">
        <v>10.07</v>
      </c>
      <c r="J75" s="38"/>
      <c r="K75" s="38">
        <v>8.5</v>
      </c>
      <c r="L75" s="38">
        <v>8.8000000000000007</v>
      </c>
      <c r="M75" s="38">
        <v>8.8000000000000007</v>
      </c>
      <c r="N75" s="38">
        <v>8.8000000000000007</v>
      </c>
      <c r="O75" s="38">
        <v>8.8000000000000007</v>
      </c>
      <c r="P75" s="38"/>
      <c r="Q75" s="38">
        <v>9.33</v>
      </c>
      <c r="R75" s="38">
        <v>8.8000000000000007</v>
      </c>
      <c r="S75" s="38">
        <v>8.8000000000000007</v>
      </c>
      <c r="T75" s="38">
        <v>8.8000000000000007</v>
      </c>
      <c r="U75" s="38">
        <v>8.5</v>
      </c>
      <c r="V75" s="38">
        <v>9.6</v>
      </c>
      <c r="W75" s="38">
        <v>8.8000000000000007</v>
      </c>
      <c r="X75" s="38">
        <v>9.35</v>
      </c>
      <c r="Y75" s="38">
        <v>8.8000000000000007</v>
      </c>
      <c r="Z75" s="38">
        <v>9.32</v>
      </c>
      <c r="AA75" s="38">
        <v>8.8000000000000007</v>
      </c>
      <c r="AB75" s="38"/>
      <c r="AC75" s="38">
        <v>9.32</v>
      </c>
      <c r="AD75" s="38">
        <v>9.25</v>
      </c>
      <c r="AE75" s="38"/>
      <c r="AF75" s="38">
        <v>8.82</v>
      </c>
      <c r="AG75" s="38"/>
      <c r="AH75" s="39">
        <f t="shared" si="8"/>
        <v>8.5</v>
      </c>
      <c r="AI75" s="40">
        <f t="shared" si="10"/>
        <v>10.07</v>
      </c>
      <c r="AJ75" s="38">
        <f t="shared" ref="AJ75:AJ77" si="12">AI75-AH75</f>
        <v>1.5700000000000003</v>
      </c>
    </row>
    <row r="76" spans="1:36" x14ac:dyDescent="0.2">
      <c r="A76" s="16">
        <v>74</v>
      </c>
      <c r="B76" s="11" t="s">
        <v>154</v>
      </c>
      <c r="C76" s="28" t="s">
        <v>152</v>
      </c>
      <c r="D76" s="12" t="s">
        <v>168</v>
      </c>
      <c r="E76" s="38">
        <v>9.32</v>
      </c>
      <c r="F76" s="38">
        <v>8.8000000000000007</v>
      </c>
      <c r="G76" s="38"/>
      <c r="H76" s="38">
        <v>8.5</v>
      </c>
      <c r="I76" s="38">
        <v>9.85</v>
      </c>
      <c r="J76" s="38"/>
      <c r="K76" s="38">
        <v>8.5</v>
      </c>
      <c r="L76" s="38">
        <v>8.8000000000000007</v>
      </c>
      <c r="M76" s="38">
        <v>8.8000000000000007</v>
      </c>
      <c r="N76" s="38">
        <v>8.8000000000000007</v>
      </c>
      <c r="O76" s="38">
        <v>8.8000000000000007</v>
      </c>
      <c r="P76" s="38"/>
      <c r="Q76" s="38">
        <v>9.33</v>
      </c>
      <c r="R76" s="38">
        <v>8.8000000000000007</v>
      </c>
      <c r="S76" s="38">
        <v>8.35</v>
      </c>
      <c r="T76" s="38">
        <v>8.8000000000000007</v>
      </c>
      <c r="U76" s="38">
        <v>8.5</v>
      </c>
      <c r="V76" s="38">
        <v>9.6</v>
      </c>
      <c r="W76" s="38">
        <v>8.8000000000000007</v>
      </c>
      <c r="X76" s="38">
        <v>9.35</v>
      </c>
      <c r="Y76" s="38">
        <v>8.8000000000000007</v>
      </c>
      <c r="Z76" s="38"/>
      <c r="AA76" s="38">
        <v>8.8000000000000007</v>
      </c>
      <c r="AB76" s="38"/>
      <c r="AC76" s="38">
        <v>9.32</v>
      </c>
      <c r="AD76" s="38"/>
      <c r="AE76" s="38"/>
      <c r="AF76" s="38">
        <v>8.82</v>
      </c>
      <c r="AG76" s="38"/>
      <c r="AH76" s="39">
        <f t="shared" si="8"/>
        <v>8.35</v>
      </c>
      <c r="AI76" s="40">
        <f t="shared" si="10"/>
        <v>9.85</v>
      </c>
      <c r="AJ76" s="38">
        <f t="shared" si="12"/>
        <v>1.5</v>
      </c>
    </row>
    <row r="77" spans="1:36" x14ac:dyDescent="0.2">
      <c r="A77" s="16">
        <v>75</v>
      </c>
      <c r="B77" s="11" t="s">
        <v>155</v>
      </c>
      <c r="C77" s="25" t="s">
        <v>152</v>
      </c>
      <c r="D77" s="12" t="s">
        <v>120</v>
      </c>
      <c r="E77" s="37"/>
      <c r="F77" s="37"/>
      <c r="G77" s="38">
        <v>12.95</v>
      </c>
      <c r="H77" s="38"/>
      <c r="I77" s="38"/>
      <c r="J77" s="38"/>
      <c r="K77" s="38"/>
      <c r="L77" s="38">
        <v>13.95</v>
      </c>
      <c r="M77" s="38"/>
      <c r="N77" s="38">
        <v>12.95</v>
      </c>
      <c r="O77" s="38"/>
      <c r="P77" s="38"/>
      <c r="Q77" s="38"/>
      <c r="R77" s="38">
        <v>13.95</v>
      </c>
      <c r="S77" s="38">
        <v>13.95</v>
      </c>
      <c r="T77" s="38">
        <v>13.95</v>
      </c>
      <c r="U77" s="38"/>
      <c r="V77" s="38"/>
      <c r="W77" s="38">
        <v>13.95</v>
      </c>
      <c r="X77" s="38"/>
      <c r="Y77" s="38"/>
      <c r="Z77" s="38"/>
      <c r="AA77" s="38"/>
      <c r="AB77" s="38">
        <v>20.85</v>
      </c>
      <c r="AC77" s="38"/>
      <c r="AD77" s="38"/>
      <c r="AE77" s="38"/>
      <c r="AF77" s="38"/>
      <c r="AG77" s="38">
        <v>22.07</v>
      </c>
      <c r="AH77" s="39">
        <f t="shared" si="8"/>
        <v>12.95</v>
      </c>
      <c r="AI77" s="40">
        <f t="shared" si="10"/>
        <v>22.07</v>
      </c>
      <c r="AJ77" s="38">
        <f t="shared" si="12"/>
        <v>9.120000000000001</v>
      </c>
    </row>
    <row r="78" spans="1:36" x14ac:dyDescent="0.2">
      <c r="A78" s="16">
        <v>76</v>
      </c>
      <c r="B78" s="11" t="s">
        <v>156</v>
      </c>
      <c r="C78" s="28" t="s">
        <v>152</v>
      </c>
      <c r="D78" s="12" t="s">
        <v>169</v>
      </c>
      <c r="E78" s="37"/>
      <c r="F78" s="37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>
        <v>18.5</v>
      </c>
      <c r="AC78" s="38"/>
      <c r="AD78" s="38"/>
      <c r="AE78" s="38"/>
      <c r="AF78" s="38"/>
      <c r="AG78" s="38">
        <v>22.07</v>
      </c>
      <c r="AH78" s="39">
        <f t="shared" si="8"/>
        <v>18.5</v>
      </c>
      <c r="AI78" s="40">
        <f t="shared" si="10"/>
        <v>22.07</v>
      </c>
      <c r="AJ78" s="38">
        <f t="shared" ref="AJ78:AJ95" si="13">AI78-AH78</f>
        <v>3.5700000000000003</v>
      </c>
    </row>
    <row r="79" spans="1:36" x14ac:dyDescent="0.2">
      <c r="A79" s="16">
        <v>77</v>
      </c>
      <c r="B79" s="11" t="s">
        <v>157</v>
      </c>
      <c r="C79" s="25" t="s">
        <v>152</v>
      </c>
      <c r="D79" s="12" t="s">
        <v>120</v>
      </c>
      <c r="E79" s="37"/>
      <c r="F79" s="37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>
        <v>18.989999999999998</v>
      </c>
      <c r="AC79" s="38"/>
      <c r="AD79" s="38"/>
      <c r="AE79" s="38"/>
      <c r="AF79" s="38"/>
      <c r="AG79" s="38">
        <v>22.65</v>
      </c>
      <c r="AH79" s="39">
        <f t="shared" si="8"/>
        <v>18.989999999999998</v>
      </c>
      <c r="AI79" s="40">
        <f t="shared" si="10"/>
        <v>22.65</v>
      </c>
      <c r="AJ79" s="38">
        <f t="shared" si="13"/>
        <v>3.66</v>
      </c>
    </row>
    <row r="80" spans="1:36" x14ac:dyDescent="0.2">
      <c r="A80" s="16">
        <v>78</v>
      </c>
      <c r="B80" s="11" t="s">
        <v>158</v>
      </c>
      <c r="C80" s="28" t="s">
        <v>152</v>
      </c>
      <c r="D80" s="12" t="s">
        <v>169</v>
      </c>
      <c r="E80" s="37"/>
      <c r="F80" s="3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>
        <v>22.61</v>
      </c>
      <c r="AC80" s="38"/>
      <c r="AD80" s="38"/>
      <c r="AE80" s="38"/>
      <c r="AF80" s="38"/>
      <c r="AG80" s="38">
        <v>22.97</v>
      </c>
      <c r="AH80" s="39">
        <f t="shared" si="8"/>
        <v>22.61</v>
      </c>
      <c r="AI80" s="40">
        <f t="shared" si="10"/>
        <v>22.97</v>
      </c>
      <c r="AJ80" s="38">
        <f t="shared" si="13"/>
        <v>0.35999999999999943</v>
      </c>
    </row>
    <row r="81" spans="1:36" x14ac:dyDescent="0.2">
      <c r="A81" s="16">
        <v>79</v>
      </c>
      <c r="B81" s="11" t="s">
        <v>159</v>
      </c>
      <c r="C81" s="25" t="s">
        <v>152</v>
      </c>
      <c r="D81" s="12" t="s">
        <v>123</v>
      </c>
      <c r="E81" s="37"/>
      <c r="F81" s="37"/>
      <c r="G81" s="38"/>
      <c r="H81" s="38"/>
      <c r="I81" s="38"/>
      <c r="J81" s="38"/>
      <c r="K81" s="38">
        <v>17.989999999999998</v>
      </c>
      <c r="L81" s="38"/>
      <c r="M81" s="38"/>
      <c r="N81" s="38"/>
      <c r="O81" s="38"/>
      <c r="P81" s="38"/>
      <c r="Q81" s="38"/>
      <c r="R81" s="38"/>
      <c r="S81" s="38"/>
      <c r="T81" s="38"/>
      <c r="U81" s="38">
        <v>17.989999999999998</v>
      </c>
      <c r="V81" s="38"/>
      <c r="W81" s="38"/>
      <c r="X81" s="38"/>
      <c r="Y81" s="38"/>
      <c r="Z81" s="38"/>
      <c r="AA81" s="38"/>
      <c r="AB81" s="38">
        <v>20.86</v>
      </c>
      <c r="AC81" s="38"/>
      <c r="AD81" s="38"/>
      <c r="AE81" s="38"/>
      <c r="AF81" s="38"/>
      <c r="AG81" s="38"/>
      <c r="AH81" s="39">
        <f t="shared" ref="AH81:AH95" si="14">MIN(E81:AG81)</f>
        <v>17.989999999999998</v>
      </c>
      <c r="AI81" s="40">
        <f t="shared" si="10"/>
        <v>20.86</v>
      </c>
      <c r="AJ81" s="38">
        <f t="shared" si="13"/>
        <v>2.870000000000001</v>
      </c>
    </row>
    <row r="82" spans="1:36" x14ac:dyDescent="0.2">
      <c r="A82" s="16">
        <v>80</v>
      </c>
      <c r="B82" s="11" t="s">
        <v>161</v>
      </c>
      <c r="C82" s="11" t="s">
        <v>160</v>
      </c>
      <c r="D82" s="12" t="s">
        <v>170</v>
      </c>
      <c r="E82" s="37"/>
      <c r="F82" s="37"/>
      <c r="G82" s="38"/>
      <c r="H82" s="38">
        <v>9.19</v>
      </c>
      <c r="I82" s="38">
        <v>10.71</v>
      </c>
      <c r="J82" s="38"/>
      <c r="K82" s="38">
        <v>9.19</v>
      </c>
      <c r="L82" s="38">
        <v>9.5</v>
      </c>
      <c r="M82" s="38">
        <v>9.4499999999999993</v>
      </c>
      <c r="N82" s="38">
        <v>9.5</v>
      </c>
      <c r="O82" s="38">
        <v>9.4499999999999993</v>
      </c>
      <c r="P82" s="38"/>
      <c r="Q82" s="38"/>
      <c r="R82" s="38">
        <v>9.5</v>
      </c>
      <c r="S82" s="38"/>
      <c r="T82" s="38"/>
      <c r="U82" s="38">
        <v>9.18</v>
      </c>
      <c r="V82" s="38"/>
      <c r="W82" s="38">
        <v>9.8000000000000007</v>
      </c>
      <c r="X82" s="38"/>
      <c r="Y82" s="38"/>
      <c r="Z82" s="38">
        <v>10.06</v>
      </c>
      <c r="AA82" s="38"/>
      <c r="AB82" s="38"/>
      <c r="AC82" s="38"/>
      <c r="AD82" s="38"/>
      <c r="AE82" s="38">
        <v>9.4</v>
      </c>
      <c r="AF82" s="38"/>
      <c r="AG82" s="38"/>
      <c r="AH82" s="39">
        <f t="shared" si="14"/>
        <v>9.18</v>
      </c>
      <c r="AI82" s="40">
        <f t="shared" si="10"/>
        <v>10.71</v>
      </c>
      <c r="AJ82" s="38">
        <f t="shared" si="13"/>
        <v>1.5300000000000011</v>
      </c>
    </row>
    <row r="83" spans="1:36" x14ac:dyDescent="0.2">
      <c r="A83" s="16">
        <v>81</v>
      </c>
      <c r="B83" s="11" t="s">
        <v>162</v>
      </c>
      <c r="C83" s="11" t="s">
        <v>160</v>
      </c>
      <c r="D83" s="12" t="s">
        <v>171</v>
      </c>
      <c r="E83" s="37"/>
      <c r="F83" s="37">
        <v>1.85</v>
      </c>
      <c r="G83" s="38"/>
      <c r="H83" s="38">
        <v>1.99</v>
      </c>
      <c r="I83" s="38"/>
      <c r="J83" s="38"/>
      <c r="K83" s="38"/>
      <c r="L83" s="38"/>
      <c r="M83" s="38"/>
      <c r="N83" s="38"/>
      <c r="O83" s="38">
        <v>1.85</v>
      </c>
      <c r="P83" s="38"/>
      <c r="Q83" s="38"/>
      <c r="R83" s="38">
        <v>1.85</v>
      </c>
      <c r="S83" s="38">
        <v>1.85</v>
      </c>
      <c r="T83" s="38"/>
      <c r="U83" s="38">
        <v>1.94</v>
      </c>
      <c r="V83" s="38"/>
      <c r="W83" s="38"/>
      <c r="X83" s="38"/>
      <c r="Y83" s="38"/>
      <c r="Z83" s="38"/>
      <c r="AA83" s="38">
        <v>1.85</v>
      </c>
      <c r="AB83" s="38"/>
      <c r="AC83" s="38"/>
      <c r="AD83" s="38"/>
      <c r="AE83" s="38"/>
      <c r="AF83" s="38"/>
      <c r="AG83" s="38">
        <v>1.75</v>
      </c>
      <c r="AH83" s="39">
        <f t="shared" si="14"/>
        <v>1.75</v>
      </c>
      <c r="AI83" s="40">
        <f t="shared" si="10"/>
        <v>1.99</v>
      </c>
      <c r="AJ83" s="38">
        <f t="shared" si="13"/>
        <v>0.24</v>
      </c>
    </row>
    <row r="84" spans="1:36" x14ac:dyDescent="0.2">
      <c r="A84" s="16">
        <v>82</v>
      </c>
      <c r="B84" s="11" t="s">
        <v>163</v>
      </c>
      <c r="C84" s="11" t="s">
        <v>160</v>
      </c>
      <c r="D84" s="12" t="s">
        <v>171</v>
      </c>
      <c r="E84" s="37"/>
      <c r="F84" s="37">
        <v>1.85</v>
      </c>
      <c r="G84" s="38"/>
      <c r="H84" s="38">
        <v>1.99</v>
      </c>
      <c r="I84" s="38"/>
      <c r="J84" s="38"/>
      <c r="K84" s="38"/>
      <c r="L84" s="38">
        <v>1.85</v>
      </c>
      <c r="M84" s="38"/>
      <c r="N84" s="38"/>
      <c r="O84" s="38">
        <v>1.85</v>
      </c>
      <c r="P84" s="38"/>
      <c r="Q84" s="38">
        <v>1.95</v>
      </c>
      <c r="R84" s="38">
        <v>1.85</v>
      </c>
      <c r="S84" s="38">
        <v>1.85</v>
      </c>
      <c r="T84" s="38"/>
      <c r="U84" s="38">
        <v>1.94</v>
      </c>
      <c r="V84" s="38"/>
      <c r="W84" s="38"/>
      <c r="X84" s="38"/>
      <c r="Y84" s="38"/>
      <c r="Z84" s="38"/>
      <c r="AA84" s="38">
        <v>1.85</v>
      </c>
      <c r="AB84" s="38"/>
      <c r="AC84" s="38"/>
      <c r="AD84" s="38">
        <v>1.93</v>
      </c>
      <c r="AE84" s="38"/>
      <c r="AF84" s="38"/>
      <c r="AG84" s="38">
        <v>1.75</v>
      </c>
      <c r="AH84" s="39">
        <f t="shared" si="14"/>
        <v>1.75</v>
      </c>
      <c r="AI84" s="40">
        <f t="shared" si="10"/>
        <v>1.99</v>
      </c>
      <c r="AJ84" s="38">
        <f t="shared" si="13"/>
        <v>0.24</v>
      </c>
    </row>
    <row r="85" spans="1:36" x14ac:dyDescent="0.2">
      <c r="A85" s="16">
        <v>83</v>
      </c>
      <c r="B85" s="11" t="s">
        <v>164</v>
      </c>
      <c r="C85" s="11" t="s">
        <v>160</v>
      </c>
      <c r="D85" s="12" t="s">
        <v>171</v>
      </c>
      <c r="E85" s="37">
        <v>1.94</v>
      </c>
      <c r="F85" s="37">
        <v>1.85</v>
      </c>
      <c r="G85" s="38"/>
      <c r="H85" s="38">
        <v>1.99</v>
      </c>
      <c r="I85" s="38"/>
      <c r="J85" s="38"/>
      <c r="K85" s="38"/>
      <c r="L85" s="38"/>
      <c r="M85" s="38"/>
      <c r="N85" s="38"/>
      <c r="O85" s="38"/>
      <c r="P85" s="38"/>
      <c r="Q85" s="38"/>
      <c r="R85" s="38">
        <v>1.85</v>
      </c>
      <c r="S85" s="38">
        <v>1.85</v>
      </c>
      <c r="T85" s="38"/>
      <c r="U85" s="38">
        <v>1.94</v>
      </c>
      <c r="V85" s="38"/>
      <c r="W85" s="38"/>
      <c r="X85" s="38"/>
      <c r="Y85" s="38"/>
      <c r="Z85" s="38"/>
      <c r="AA85" s="38">
        <v>1.85</v>
      </c>
      <c r="AB85" s="38"/>
      <c r="AC85" s="38"/>
      <c r="AD85" s="38"/>
      <c r="AE85" s="38"/>
      <c r="AF85" s="38"/>
      <c r="AG85" s="38">
        <v>1.75</v>
      </c>
      <c r="AH85" s="39">
        <f t="shared" si="14"/>
        <v>1.75</v>
      </c>
      <c r="AI85" s="40">
        <f t="shared" si="10"/>
        <v>1.99</v>
      </c>
      <c r="AJ85" s="38">
        <f t="shared" si="13"/>
        <v>0.24</v>
      </c>
    </row>
    <row r="86" spans="1:36" x14ac:dyDescent="0.2">
      <c r="A86" s="16">
        <v>84</v>
      </c>
      <c r="B86" s="11" t="s">
        <v>166</v>
      </c>
      <c r="C86" s="11" t="s">
        <v>165</v>
      </c>
      <c r="D86" s="12" t="s">
        <v>172</v>
      </c>
      <c r="E86" s="37"/>
      <c r="F86" s="37"/>
      <c r="G86" s="38"/>
      <c r="H86" s="38">
        <v>5.25</v>
      </c>
      <c r="I86" s="38"/>
      <c r="J86" s="38"/>
      <c r="K86" s="38">
        <v>5.25</v>
      </c>
      <c r="L86" s="38"/>
      <c r="M86" s="38">
        <v>6.95</v>
      </c>
      <c r="N86" s="38"/>
      <c r="O86" s="38"/>
      <c r="P86" s="38"/>
      <c r="Q86" s="38">
        <v>6.47</v>
      </c>
      <c r="R86" s="38">
        <v>5.5</v>
      </c>
      <c r="S86" s="38">
        <v>5.5</v>
      </c>
      <c r="T86" s="38"/>
      <c r="U86" s="38">
        <v>5.25</v>
      </c>
      <c r="V86" s="38"/>
      <c r="W86" s="38">
        <v>5.5</v>
      </c>
      <c r="X86" s="38">
        <v>5.65</v>
      </c>
      <c r="Y86" s="38"/>
      <c r="Z86" s="38"/>
      <c r="AA86" s="38">
        <v>5.5</v>
      </c>
      <c r="AB86" s="38"/>
      <c r="AC86" s="38"/>
      <c r="AD86" s="38">
        <v>6.49</v>
      </c>
      <c r="AE86" s="38">
        <v>3.95</v>
      </c>
      <c r="AF86" s="38"/>
      <c r="AG86" s="38">
        <v>5.08</v>
      </c>
      <c r="AH86" s="39">
        <f t="shared" si="14"/>
        <v>3.95</v>
      </c>
      <c r="AI86" s="40">
        <f t="shared" si="10"/>
        <v>6.95</v>
      </c>
      <c r="AJ86" s="38">
        <f t="shared" si="13"/>
        <v>3</v>
      </c>
    </row>
    <row r="87" spans="1:36" x14ac:dyDescent="0.2">
      <c r="A87" s="16">
        <v>85</v>
      </c>
      <c r="B87" s="9" t="s">
        <v>167</v>
      </c>
      <c r="C87" s="11" t="s">
        <v>165</v>
      </c>
      <c r="D87" s="10" t="s">
        <v>172</v>
      </c>
      <c r="E87" s="37"/>
      <c r="F87" s="37">
        <v>12.65</v>
      </c>
      <c r="G87" s="38">
        <v>12.65</v>
      </c>
      <c r="H87" s="38">
        <v>12.46</v>
      </c>
      <c r="I87" s="38">
        <v>13.36</v>
      </c>
      <c r="J87" s="38">
        <v>12.05</v>
      </c>
      <c r="K87" s="38">
        <v>12.46</v>
      </c>
      <c r="L87" s="38">
        <v>12.65</v>
      </c>
      <c r="M87" s="38">
        <v>12.95</v>
      </c>
      <c r="N87" s="38">
        <v>12.65</v>
      </c>
      <c r="O87" s="38">
        <v>12.65</v>
      </c>
      <c r="P87" s="38">
        <v>13.4</v>
      </c>
      <c r="Q87" s="38">
        <v>13.36</v>
      </c>
      <c r="R87" s="38">
        <v>12.65</v>
      </c>
      <c r="S87" s="38">
        <v>12.65</v>
      </c>
      <c r="T87" s="38">
        <v>12.65</v>
      </c>
      <c r="U87" s="38">
        <v>12.46</v>
      </c>
      <c r="V87" s="38"/>
      <c r="W87" s="38">
        <v>12.65</v>
      </c>
      <c r="X87" s="38"/>
      <c r="Y87" s="38"/>
      <c r="Z87" s="38">
        <v>13.38</v>
      </c>
      <c r="AA87" s="38">
        <v>12.65</v>
      </c>
      <c r="AB87" s="38">
        <v>12.04</v>
      </c>
      <c r="AC87" s="38">
        <v>13.38</v>
      </c>
      <c r="AD87" s="38"/>
      <c r="AE87" s="38"/>
      <c r="AF87" s="38">
        <v>12.67</v>
      </c>
      <c r="AG87" s="38">
        <v>12.05</v>
      </c>
      <c r="AH87" s="39">
        <f t="shared" si="14"/>
        <v>12.04</v>
      </c>
      <c r="AI87" s="40">
        <f t="shared" si="10"/>
        <v>13.4</v>
      </c>
      <c r="AJ87" s="38">
        <f t="shared" si="13"/>
        <v>1.3600000000000012</v>
      </c>
    </row>
    <row r="88" spans="1:36" x14ac:dyDescent="0.2">
      <c r="A88" s="16">
        <v>86</v>
      </c>
      <c r="B88" s="9" t="s">
        <v>61</v>
      </c>
      <c r="C88" s="9" t="s">
        <v>60</v>
      </c>
      <c r="D88" s="10" t="s">
        <v>121</v>
      </c>
      <c r="E88" s="37">
        <v>13.28</v>
      </c>
      <c r="F88" s="37">
        <v>11.95</v>
      </c>
      <c r="G88" s="38">
        <v>11.95</v>
      </c>
      <c r="H88" s="38"/>
      <c r="I88" s="38"/>
      <c r="J88" s="38"/>
      <c r="K88" s="38">
        <v>11.94</v>
      </c>
      <c r="L88" s="38">
        <v>11.95</v>
      </c>
      <c r="M88" s="38"/>
      <c r="N88" s="38">
        <v>11.95</v>
      </c>
      <c r="O88" s="38">
        <v>11.95</v>
      </c>
      <c r="P88" s="38"/>
      <c r="Q88" s="38"/>
      <c r="R88" s="38">
        <v>11.95</v>
      </c>
      <c r="S88" s="38">
        <v>11.95</v>
      </c>
      <c r="T88" s="38">
        <v>11.95</v>
      </c>
      <c r="U88" s="38"/>
      <c r="V88" s="38">
        <v>12.7</v>
      </c>
      <c r="W88" s="38"/>
      <c r="X88" s="38"/>
      <c r="Y88" s="38"/>
      <c r="Z88" s="38"/>
      <c r="AA88" s="38"/>
      <c r="AB88" s="38">
        <v>11.72</v>
      </c>
      <c r="AC88" s="38"/>
      <c r="AD88" s="38">
        <v>13.28</v>
      </c>
      <c r="AE88" s="38"/>
      <c r="AF88" s="38"/>
      <c r="AG88" s="38">
        <v>11.95</v>
      </c>
      <c r="AH88" s="39">
        <f t="shared" si="14"/>
        <v>11.72</v>
      </c>
      <c r="AI88" s="40">
        <f t="shared" si="10"/>
        <v>13.28</v>
      </c>
      <c r="AJ88" s="38">
        <f t="shared" si="13"/>
        <v>1.5599999999999987</v>
      </c>
    </row>
    <row r="89" spans="1:36" x14ac:dyDescent="0.2">
      <c r="A89" s="16">
        <v>87</v>
      </c>
      <c r="B89" s="9" t="s">
        <v>62</v>
      </c>
      <c r="C89" s="9" t="s">
        <v>60</v>
      </c>
      <c r="D89" s="10" t="s">
        <v>121</v>
      </c>
      <c r="E89" s="37">
        <v>13.28</v>
      </c>
      <c r="F89" s="37">
        <v>11.95</v>
      </c>
      <c r="G89" s="38">
        <v>11.95</v>
      </c>
      <c r="H89" s="38">
        <v>11.94</v>
      </c>
      <c r="I89" s="38">
        <v>13.14</v>
      </c>
      <c r="J89" s="38">
        <v>11.95</v>
      </c>
      <c r="K89" s="38">
        <v>11.14</v>
      </c>
      <c r="L89" s="38">
        <v>11.95</v>
      </c>
      <c r="M89" s="38">
        <v>11.95</v>
      </c>
      <c r="N89" s="38">
        <v>11.95</v>
      </c>
      <c r="O89" s="38">
        <v>11.95</v>
      </c>
      <c r="P89" s="38">
        <v>13.02</v>
      </c>
      <c r="Q89" s="38"/>
      <c r="R89" s="38">
        <v>11.95</v>
      </c>
      <c r="S89" s="38"/>
      <c r="T89" s="38">
        <v>11.95</v>
      </c>
      <c r="U89" s="38">
        <v>11.94</v>
      </c>
      <c r="V89" s="38">
        <v>7.35</v>
      </c>
      <c r="W89" s="38"/>
      <c r="X89" s="38">
        <v>12.4</v>
      </c>
      <c r="Y89" s="38"/>
      <c r="Z89" s="38">
        <v>13.28</v>
      </c>
      <c r="AA89" s="38"/>
      <c r="AB89" s="38"/>
      <c r="AC89" s="38"/>
      <c r="AD89" s="38">
        <v>13.28</v>
      </c>
      <c r="AE89" s="38">
        <v>11.6</v>
      </c>
      <c r="AF89" s="38">
        <v>11.73</v>
      </c>
      <c r="AG89" s="38">
        <v>11.72</v>
      </c>
      <c r="AH89" s="39">
        <f t="shared" si="14"/>
        <v>7.35</v>
      </c>
      <c r="AI89" s="40">
        <f t="shared" si="10"/>
        <v>13.28</v>
      </c>
      <c r="AJ89" s="38">
        <f t="shared" si="13"/>
        <v>5.93</v>
      </c>
    </row>
    <row r="90" spans="1:36" x14ac:dyDescent="0.2">
      <c r="A90" s="16">
        <v>88</v>
      </c>
      <c r="B90" s="9" t="s">
        <v>63</v>
      </c>
      <c r="C90" s="9" t="s">
        <v>60</v>
      </c>
      <c r="D90" s="10" t="s">
        <v>122</v>
      </c>
      <c r="E90" s="37">
        <v>13.02</v>
      </c>
      <c r="F90" s="37">
        <v>11.95</v>
      </c>
      <c r="G90" s="38">
        <v>11.95</v>
      </c>
      <c r="H90" s="38">
        <v>11.94</v>
      </c>
      <c r="I90" s="38">
        <v>12.4</v>
      </c>
      <c r="J90" s="38">
        <v>11.7</v>
      </c>
      <c r="K90" s="38">
        <v>11.94</v>
      </c>
      <c r="L90" s="38"/>
      <c r="M90" s="38">
        <v>11.95</v>
      </c>
      <c r="N90" s="38">
        <v>15.95</v>
      </c>
      <c r="O90" s="38">
        <v>11.95</v>
      </c>
      <c r="P90" s="38">
        <v>13.02</v>
      </c>
      <c r="Q90" s="38"/>
      <c r="R90" s="38">
        <v>11.95</v>
      </c>
      <c r="S90" s="38">
        <v>11.95</v>
      </c>
      <c r="T90" s="38">
        <v>11.95</v>
      </c>
      <c r="U90" s="38">
        <v>11.94</v>
      </c>
      <c r="V90" s="38">
        <v>8.5500000000000007</v>
      </c>
      <c r="W90" s="38">
        <v>11.95</v>
      </c>
      <c r="X90" s="38">
        <v>8.1</v>
      </c>
      <c r="Y90" s="38">
        <v>11.95</v>
      </c>
      <c r="Z90" s="38">
        <v>13.02</v>
      </c>
      <c r="AA90" s="38">
        <v>11.95</v>
      </c>
      <c r="AB90" s="38"/>
      <c r="AC90" s="38">
        <v>13.28</v>
      </c>
      <c r="AD90" s="38">
        <v>13.28</v>
      </c>
      <c r="AE90" s="38">
        <v>12.4</v>
      </c>
      <c r="AF90" s="38">
        <v>11.73</v>
      </c>
      <c r="AG90" s="38"/>
      <c r="AH90" s="39">
        <f t="shared" si="14"/>
        <v>8.1</v>
      </c>
      <c r="AI90" s="40">
        <f t="shared" si="10"/>
        <v>15.95</v>
      </c>
      <c r="AJ90" s="38">
        <f t="shared" si="13"/>
        <v>7.85</v>
      </c>
    </row>
    <row r="91" spans="1:36" x14ac:dyDescent="0.2">
      <c r="A91" s="16">
        <v>89</v>
      </c>
      <c r="B91" s="9" t="s">
        <v>64</v>
      </c>
      <c r="C91" s="9" t="s">
        <v>60</v>
      </c>
      <c r="D91" s="10" t="s">
        <v>122</v>
      </c>
      <c r="E91" s="37">
        <v>12.39</v>
      </c>
      <c r="F91" s="37">
        <v>11.95</v>
      </c>
      <c r="G91" s="38">
        <v>11.95</v>
      </c>
      <c r="H91" s="38">
        <v>11.94</v>
      </c>
      <c r="I91" s="38">
        <v>14.09</v>
      </c>
      <c r="J91" s="38">
        <v>11.94</v>
      </c>
      <c r="K91" s="38">
        <v>11.94</v>
      </c>
      <c r="L91" s="38">
        <v>11.95</v>
      </c>
      <c r="M91" s="38">
        <v>11.95</v>
      </c>
      <c r="N91" s="38">
        <v>11.95</v>
      </c>
      <c r="O91" s="38">
        <v>11.95</v>
      </c>
      <c r="P91" s="38">
        <v>13.02</v>
      </c>
      <c r="Q91" s="38"/>
      <c r="R91" s="38">
        <v>11.95</v>
      </c>
      <c r="S91" s="38">
        <v>11.95</v>
      </c>
      <c r="T91" s="38">
        <v>11.95</v>
      </c>
      <c r="U91" s="38">
        <v>11.94</v>
      </c>
      <c r="V91" s="38">
        <v>8.5500000000000007</v>
      </c>
      <c r="W91" s="38">
        <v>11.95</v>
      </c>
      <c r="X91" s="38"/>
      <c r="Y91" s="38">
        <v>11.95</v>
      </c>
      <c r="Z91" s="38">
        <v>12.39</v>
      </c>
      <c r="AA91" s="38">
        <v>11.95</v>
      </c>
      <c r="AB91" s="38"/>
      <c r="AC91" s="38">
        <v>12.39</v>
      </c>
      <c r="AD91" s="38">
        <v>13.28</v>
      </c>
      <c r="AE91" s="38">
        <v>12.45</v>
      </c>
      <c r="AF91" s="38">
        <v>11.73</v>
      </c>
      <c r="AG91" s="38">
        <v>11.15</v>
      </c>
      <c r="AH91" s="39">
        <f t="shared" si="14"/>
        <v>8.5500000000000007</v>
      </c>
      <c r="AI91" s="40">
        <f t="shared" si="10"/>
        <v>14.09</v>
      </c>
      <c r="AJ91" s="38">
        <f t="shared" si="13"/>
        <v>5.5399999999999991</v>
      </c>
    </row>
    <row r="92" spans="1:36" x14ac:dyDescent="0.2">
      <c r="A92" s="16">
        <v>90</v>
      </c>
      <c r="B92" s="9" t="s">
        <v>66</v>
      </c>
      <c r="C92" s="9" t="s">
        <v>65</v>
      </c>
      <c r="D92" s="10" t="s">
        <v>123</v>
      </c>
      <c r="E92" s="37">
        <v>4.25</v>
      </c>
      <c r="F92" s="37">
        <v>5.6</v>
      </c>
      <c r="G92" s="38">
        <v>5.4</v>
      </c>
      <c r="H92" s="38">
        <v>4.79</v>
      </c>
      <c r="I92" s="38"/>
      <c r="J92" s="38">
        <v>5.15</v>
      </c>
      <c r="K92" s="38">
        <v>4.79</v>
      </c>
      <c r="L92" s="38">
        <v>5.4</v>
      </c>
      <c r="M92" s="38">
        <v>5.4</v>
      </c>
      <c r="N92" s="38">
        <v>5.4</v>
      </c>
      <c r="O92" s="38">
        <v>5.4</v>
      </c>
      <c r="P92" s="38">
        <v>4.78</v>
      </c>
      <c r="Q92" s="38">
        <v>5.72</v>
      </c>
      <c r="R92" s="38">
        <v>5.4</v>
      </c>
      <c r="S92" s="38">
        <v>5.4</v>
      </c>
      <c r="T92" s="38">
        <v>5.4</v>
      </c>
      <c r="U92" s="38">
        <v>4.79</v>
      </c>
      <c r="V92" s="38">
        <v>5.9</v>
      </c>
      <c r="W92" s="38">
        <v>5.4</v>
      </c>
      <c r="X92" s="38">
        <v>5.75</v>
      </c>
      <c r="Y92" s="38">
        <v>5.4</v>
      </c>
      <c r="Z92" s="38">
        <v>4.78</v>
      </c>
      <c r="AA92" s="38">
        <v>5.4</v>
      </c>
      <c r="AB92" s="38">
        <v>5.16</v>
      </c>
      <c r="AC92" s="38"/>
      <c r="AD92" s="38">
        <v>4.92</v>
      </c>
      <c r="AE92" s="38">
        <v>5.5</v>
      </c>
      <c r="AF92" s="38">
        <v>5.42</v>
      </c>
      <c r="AG92" s="38"/>
      <c r="AH92" s="39">
        <f t="shared" si="14"/>
        <v>4.25</v>
      </c>
      <c r="AI92" s="40">
        <f t="shared" si="10"/>
        <v>5.9</v>
      </c>
      <c r="AJ92" s="38">
        <f t="shared" si="13"/>
        <v>1.6500000000000004</v>
      </c>
    </row>
    <row r="93" spans="1:36" x14ac:dyDescent="0.2">
      <c r="A93" s="16">
        <v>91</v>
      </c>
      <c r="B93" s="9" t="s">
        <v>66</v>
      </c>
      <c r="C93" s="9" t="s">
        <v>65</v>
      </c>
      <c r="D93" s="10" t="s">
        <v>87</v>
      </c>
      <c r="E93" s="37">
        <v>6.76</v>
      </c>
      <c r="F93" s="37">
        <v>8.1</v>
      </c>
      <c r="G93" s="38">
        <v>8.1</v>
      </c>
      <c r="H93" s="38">
        <v>7.19</v>
      </c>
      <c r="I93" s="38">
        <v>7.65</v>
      </c>
      <c r="J93" s="38">
        <v>7.75</v>
      </c>
      <c r="K93" s="38">
        <v>7.19</v>
      </c>
      <c r="L93" s="38">
        <v>8.1</v>
      </c>
      <c r="M93" s="38">
        <v>8.1</v>
      </c>
      <c r="N93" s="38">
        <v>8.1</v>
      </c>
      <c r="O93" s="38">
        <v>8.1</v>
      </c>
      <c r="P93" s="38">
        <v>7.16</v>
      </c>
      <c r="Q93" s="38"/>
      <c r="R93" s="38">
        <v>8.1</v>
      </c>
      <c r="S93" s="38">
        <v>8.1</v>
      </c>
      <c r="T93" s="38">
        <v>8.1</v>
      </c>
      <c r="U93" s="38">
        <v>7.19</v>
      </c>
      <c r="V93" s="38">
        <v>8.3000000000000007</v>
      </c>
      <c r="W93" s="38">
        <v>8.1</v>
      </c>
      <c r="X93" s="38">
        <v>8.6</v>
      </c>
      <c r="Y93" s="38">
        <v>8.1</v>
      </c>
      <c r="Z93" s="38">
        <v>7.16</v>
      </c>
      <c r="AA93" s="38">
        <v>8.1</v>
      </c>
      <c r="AB93" s="38">
        <v>7.74</v>
      </c>
      <c r="AC93" s="38">
        <v>7.16</v>
      </c>
      <c r="AD93" s="38">
        <v>7.17</v>
      </c>
      <c r="AE93" s="38">
        <v>8.25</v>
      </c>
      <c r="AF93" s="38">
        <v>8.14</v>
      </c>
      <c r="AG93" s="38">
        <v>7.74</v>
      </c>
      <c r="AH93" s="39">
        <f t="shared" si="14"/>
        <v>6.76</v>
      </c>
      <c r="AI93" s="40">
        <f t="shared" si="10"/>
        <v>8.6</v>
      </c>
      <c r="AJ93" s="38">
        <f t="shared" si="13"/>
        <v>1.8399999999999999</v>
      </c>
    </row>
    <row r="94" spans="1:36" x14ac:dyDescent="0.2">
      <c r="A94" s="16">
        <v>92</v>
      </c>
      <c r="B94" s="9" t="s">
        <v>67</v>
      </c>
      <c r="C94" s="9" t="s">
        <v>65</v>
      </c>
      <c r="D94" s="10" t="s">
        <v>89</v>
      </c>
      <c r="E94" s="37">
        <v>8.85</v>
      </c>
      <c r="F94" s="37"/>
      <c r="G94" s="38">
        <v>8.35</v>
      </c>
      <c r="H94" s="38"/>
      <c r="I94" s="38">
        <v>8.85</v>
      </c>
      <c r="J94" s="38">
        <v>7.95</v>
      </c>
      <c r="K94" s="38"/>
      <c r="L94" s="38"/>
      <c r="M94" s="38">
        <v>8.35</v>
      </c>
      <c r="N94" s="38"/>
      <c r="O94" s="38">
        <v>8.35</v>
      </c>
      <c r="P94" s="38">
        <v>8.85</v>
      </c>
      <c r="Q94" s="38">
        <v>8.85</v>
      </c>
      <c r="R94" s="38"/>
      <c r="S94" s="38">
        <v>8.35</v>
      </c>
      <c r="T94" s="38">
        <v>8.35</v>
      </c>
      <c r="U94" s="38"/>
      <c r="V94" s="38"/>
      <c r="W94" s="38">
        <v>8.35</v>
      </c>
      <c r="X94" s="38">
        <v>8.4499999999999993</v>
      </c>
      <c r="Y94" s="38">
        <v>8.35</v>
      </c>
      <c r="Z94" s="38">
        <v>8.85</v>
      </c>
      <c r="AA94" s="38">
        <v>8.35</v>
      </c>
      <c r="AB94" s="38"/>
      <c r="AC94" s="38">
        <v>8.85</v>
      </c>
      <c r="AD94" s="38"/>
      <c r="AE94" s="38">
        <v>8.3000000000000007</v>
      </c>
      <c r="AF94" s="38"/>
      <c r="AG94" s="38">
        <v>7.97</v>
      </c>
      <c r="AH94" s="39">
        <f t="shared" si="14"/>
        <v>7.95</v>
      </c>
      <c r="AI94" s="40">
        <f t="shared" si="10"/>
        <v>8.85</v>
      </c>
      <c r="AJ94" s="38">
        <f t="shared" si="13"/>
        <v>0.89999999999999947</v>
      </c>
    </row>
    <row r="95" spans="1:36" x14ac:dyDescent="0.2">
      <c r="A95" s="16">
        <v>93</v>
      </c>
      <c r="B95" s="9" t="s">
        <v>67</v>
      </c>
      <c r="C95" s="9" t="s">
        <v>65</v>
      </c>
      <c r="D95" s="10" t="s">
        <v>110</v>
      </c>
      <c r="E95" s="37">
        <v>12.64</v>
      </c>
      <c r="F95" s="37"/>
      <c r="G95" s="38">
        <v>11.95</v>
      </c>
      <c r="H95" s="38">
        <v>8.99</v>
      </c>
      <c r="I95" s="38"/>
      <c r="J95" s="38">
        <v>11.4</v>
      </c>
      <c r="K95" s="38">
        <v>8.99</v>
      </c>
      <c r="L95" s="38">
        <v>11.95</v>
      </c>
      <c r="M95" s="38">
        <v>11.95</v>
      </c>
      <c r="N95" s="38">
        <v>11.95</v>
      </c>
      <c r="O95" s="38">
        <v>11.95</v>
      </c>
      <c r="P95" s="38">
        <v>12.65</v>
      </c>
      <c r="Q95" s="38"/>
      <c r="R95" s="38">
        <v>11.95</v>
      </c>
      <c r="S95" s="38">
        <v>12.2</v>
      </c>
      <c r="T95" s="38"/>
      <c r="U95" s="38">
        <v>8.99</v>
      </c>
      <c r="V95" s="38">
        <v>12.95</v>
      </c>
      <c r="W95" s="38">
        <v>11.95</v>
      </c>
      <c r="X95" s="38">
        <v>11.4</v>
      </c>
      <c r="Y95" s="38"/>
      <c r="Z95" s="38">
        <v>12.89</v>
      </c>
      <c r="AA95" s="38">
        <v>11.95</v>
      </c>
      <c r="AB95" s="38">
        <v>11.38</v>
      </c>
      <c r="AC95" s="38">
        <v>12.64</v>
      </c>
      <c r="AD95" s="38">
        <v>12.64</v>
      </c>
      <c r="AE95" s="38"/>
      <c r="AF95" s="38">
        <v>11.97</v>
      </c>
      <c r="AG95" s="38">
        <v>11.61</v>
      </c>
      <c r="AH95" s="39">
        <f t="shared" si="14"/>
        <v>8.99</v>
      </c>
      <c r="AI95" s="40">
        <f t="shared" si="10"/>
        <v>12.95</v>
      </c>
      <c r="AJ95" s="38">
        <f t="shared" si="13"/>
        <v>3.9599999999999991</v>
      </c>
    </row>
    <row r="96" spans="1:36" s="5" customFormat="1" ht="14.25" customHeight="1" x14ac:dyDescent="0.2">
      <c r="A96" s="45" t="s">
        <v>5</v>
      </c>
      <c r="B96" s="46"/>
      <c r="C96" s="6"/>
      <c r="D96" s="8"/>
      <c r="E96" s="43">
        <f>SUBTOTAL(109,E3:E95)</f>
        <v>523.84</v>
      </c>
      <c r="F96" s="43">
        <f>SUBTOTAL(109,F3:F95)</f>
        <v>422.19000000000017</v>
      </c>
      <c r="G96" s="43">
        <f>SUBTOTAL(109,G3:G95)</f>
        <v>463.02999999999986</v>
      </c>
      <c r="H96" s="43">
        <f>SUBTOTAL(109,H3:H95)</f>
        <v>665.08000000000038</v>
      </c>
      <c r="I96" s="43">
        <f>SUBTOTAL(109,I3:I95)</f>
        <v>471.28999999999985</v>
      </c>
      <c r="J96" s="43">
        <f>SUBTOTAL(109,J3:J95)</f>
        <v>546.59</v>
      </c>
      <c r="K96" s="43">
        <f>SUBTOTAL(109,K3:K95)</f>
        <v>720.70000000000039</v>
      </c>
      <c r="L96" s="43">
        <f>SUBTOTAL(109,L3:L95)</f>
        <v>584.58000000000015</v>
      </c>
      <c r="M96" s="43">
        <f>SUBTOTAL(109,M3:M95)</f>
        <v>502.92000000000007</v>
      </c>
      <c r="N96" s="43">
        <f>SUBTOTAL(109,N3:N95)</f>
        <v>486.71000000000004</v>
      </c>
      <c r="O96" s="43">
        <f>SUBTOTAL(109,O3:O95)</f>
        <v>584.92000000000019</v>
      </c>
      <c r="P96" s="43">
        <f>SUBTOTAL(109,P3:P95)</f>
        <v>600.69999999999982</v>
      </c>
      <c r="Q96" s="43">
        <f>SUBTOTAL(109,Q3:Q95)</f>
        <v>409.05000000000007</v>
      </c>
      <c r="R96" s="43">
        <f>SUBTOTAL(109,R3:R95)</f>
        <v>485.17999999999995</v>
      </c>
      <c r="S96" s="43">
        <f>SUBTOTAL(109,S3:S95)</f>
        <v>527.94000000000005</v>
      </c>
      <c r="T96" s="43">
        <f>SUBTOTAL(109,T3:T95)</f>
        <v>499.93999999999994</v>
      </c>
      <c r="U96" s="43">
        <f>SUBTOTAL(109,U3:U95)</f>
        <v>679.6800000000004</v>
      </c>
      <c r="V96" s="43">
        <f>SUBTOTAL(109,V3:V95)</f>
        <v>173.25000000000003</v>
      </c>
      <c r="W96" s="43">
        <f>SUBTOTAL(109,W3:W95)</f>
        <v>466.73999999999995</v>
      </c>
      <c r="X96" s="43">
        <f>SUBTOTAL(109,X3:X95)</f>
        <v>413.85000000000008</v>
      </c>
      <c r="Y96" s="43">
        <f>SUBTOTAL(109,Y3:Y95)</f>
        <v>419.55</v>
      </c>
      <c r="Z96" s="43">
        <f>SUBTOTAL(109,Z3:Z95)</f>
        <v>653.7399999999999</v>
      </c>
      <c r="AA96" s="43">
        <f>SUBTOTAL(109,AA3:AA95)</f>
        <v>540.25</v>
      </c>
      <c r="AB96" s="43">
        <f>SUBTOTAL(109,AB3:AB95)</f>
        <v>520.64000000000021</v>
      </c>
      <c r="AC96" s="43">
        <f>SUBTOTAL(109,AC3:AC95)</f>
        <v>537.22</v>
      </c>
      <c r="AD96" s="43">
        <f>SUBTOTAL(109,AD3:AD95)</f>
        <v>593.84999999999991</v>
      </c>
      <c r="AE96" s="43">
        <f>SUBTOTAL(109,AE3:AE95)</f>
        <v>508.18999999999988</v>
      </c>
      <c r="AF96" s="43">
        <f>SUBTOTAL(109,AF3:AF95)</f>
        <v>486.35000000000008</v>
      </c>
      <c r="AG96" s="43">
        <f>SUBTOTAL(109,AG3:AG95)</f>
        <v>643.46000000000015</v>
      </c>
      <c r="AH96" s="43">
        <f>SUBTOTAL(109,AH3:AH95)</f>
        <v>903.82000000000016</v>
      </c>
      <c r="AI96" s="43">
        <f>SUBTOTAL(109,AI3:AI95)</f>
        <v>1199.3600000000001</v>
      </c>
      <c r="AJ96" s="43">
        <f>SUBTOTAL(109,AJ3:AJ95)</f>
        <v>295.54000000000002</v>
      </c>
    </row>
    <row r="97" spans="1:36" ht="12.75" x14ac:dyDescent="0.2">
      <c r="A97" s="47" t="s">
        <v>6</v>
      </c>
      <c r="B97" s="48"/>
      <c r="C97" s="7"/>
      <c r="D97" s="8"/>
      <c r="E97" s="38">
        <f>AVERAGE(E3:E95)</f>
        <v>10.690612244897959</v>
      </c>
      <c r="F97" s="38">
        <f>AVERAGE(F3:F95)</f>
        <v>10.052142857142861</v>
      </c>
      <c r="G97" s="38">
        <f>AVERAGE(G3:G95)</f>
        <v>10.768139534883717</v>
      </c>
      <c r="H97" s="38">
        <f>AVERAGE(H3:H95)</f>
        <v>10.232000000000006</v>
      </c>
      <c r="I97" s="38">
        <f>AVERAGE(I3:I95)</f>
        <v>12.402368421052628</v>
      </c>
      <c r="J97" s="38">
        <f>AVERAGE(J3:J95)</f>
        <v>10.931800000000001</v>
      </c>
      <c r="K97" s="38">
        <f>AVERAGE(K3:K95)</f>
        <v>10.756716417910454</v>
      </c>
      <c r="L97" s="38">
        <f>AVERAGE(L3:L95)</f>
        <v>10.825555555555558</v>
      </c>
      <c r="M97" s="38">
        <f>AVERAGE(M3:M95)</f>
        <v>11.176000000000002</v>
      </c>
      <c r="N97" s="38">
        <f>AVERAGE(N3:N95)</f>
        <v>11.870975609756098</v>
      </c>
      <c r="O97" s="38">
        <f>AVERAGE(O3:O95)</f>
        <v>10.634909090909094</v>
      </c>
      <c r="P97" s="38">
        <f>AVERAGE(P3:P95)</f>
        <v>12.259183673469384</v>
      </c>
      <c r="Q97" s="38">
        <f>AVERAGE(Q3:Q95)</f>
        <v>11.055405405405407</v>
      </c>
      <c r="R97" s="38">
        <f>AVERAGE(R3:R95)</f>
        <v>10.322978723404255</v>
      </c>
      <c r="S97" s="38">
        <f>AVERAGE(S3:S95)</f>
        <v>10.152692307692309</v>
      </c>
      <c r="T97" s="38">
        <f>AVERAGE(T3:T95)</f>
        <v>11.109777777777776</v>
      </c>
      <c r="U97" s="38">
        <f>AVERAGE(U3:U95)</f>
        <v>10.298181818181824</v>
      </c>
      <c r="V97" s="38">
        <f>AVERAGE(V3:V95)</f>
        <v>7.8750000000000009</v>
      </c>
      <c r="W97" s="38">
        <f>AVERAGE(W3:W95)</f>
        <v>10.607727272727272</v>
      </c>
      <c r="X97" s="38">
        <f>AVERAGE(X3:X95)</f>
        <v>10.890789473684213</v>
      </c>
      <c r="Y97" s="38">
        <f>AVERAGE(Y3:Y95)</f>
        <v>10.48875</v>
      </c>
      <c r="Z97" s="38">
        <f>AVERAGE(Z3:Z95)</f>
        <v>11.67392857142857</v>
      </c>
      <c r="AA97" s="38">
        <f>AVERAGE(AA3:AA95)</f>
        <v>10.00462962962963</v>
      </c>
      <c r="AB97" s="38">
        <f>AVERAGE(AB3:AB95)</f>
        <v>11.569777777777782</v>
      </c>
      <c r="AC97" s="38">
        <f>AVERAGE(AC3:AC95)</f>
        <v>12.209545454545456</v>
      </c>
      <c r="AD97" s="38">
        <f>AVERAGE(AD3:AD95)</f>
        <v>11.644117647058822</v>
      </c>
      <c r="AE97" s="38">
        <f>AVERAGE(AE3:AE95)</f>
        <v>11.047608695652171</v>
      </c>
      <c r="AF97" s="38">
        <f>AVERAGE(AF3:AF95)</f>
        <v>10.80777777777778</v>
      </c>
      <c r="AG97" s="38">
        <f>AVERAGE(AG3:AG95)</f>
        <v>10.906101694915257</v>
      </c>
      <c r="AH97" s="38">
        <f>AVERAGE(AH3:AH95)</f>
        <v>9.718494623655916</v>
      </c>
      <c r="AI97" s="38">
        <f>AVERAGE(AI3:AI95)</f>
        <v>12.896344086021507</v>
      </c>
      <c r="AJ97" s="38">
        <f>AVERAGE(AJ3:AJ95)</f>
        <v>3.1778494623655917</v>
      </c>
    </row>
    <row r="98" spans="1:36" x14ac:dyDescent="0.2">
      <c r="A98" s="44"/>
      <c r="B98" s="44" t="s">
        <v>4</v>
      </c>
      <c r="C98" s="26"/>
      <c r="D98" s="26"/>
      <c r="E98" s="44">
        <f>COUNTA(E3:E95)</f>
        <v>49</v>
      </c>
      <c r="F98" s="44">
        <f>COUNTA(F3:F95)</f>
        <v>42</v>
      </c>
      <c r="G98" s="44">
        <f>COUNTA(G3:G95)</f>
        <v>43</v>
      </c>
      <c r="H98" s="44">
        <f>COUNTA(H3:H95)</f>
        <v>65</v>
      </c>
      <c r="I98" s="44">
        <f>COUNTA(I3:I95)</f>
        <v>38</v>
      </c>
      <c r="J98" s="44">
        <f>COUNTA(J3:J95)</f>
        <v>50</v>
      </c>
      <c r="K98" s="44">
        <f>COUNTA(K3:K95)</f>
        <v>67</v>
      </c>
      <c r="L98" s="44">
        <f>COUNTA(L3:L95)</f>
        <v>54</v>
      </c>
      <c r="M98" s="44">
        <f>COUNTA(M3:M95)</f>
        <v>45</v>
      </c>
      <c r="N98" s="44">
        <f>COUNTA(N3:N95)</f>
        <v>41</v>
      </c>
      <c r="O98" s="44">
        <f>COUNTA(O3:O95)</f>
        <v>55</v>
      </c>
      <c r="P98" s="44">
        <f>COUNTA(P3:P95)</f>
        <v>49</v>
      </c>
      <c r="Q98" s="44">
        <f>COUNTA(Q3:Q95)</f>
        <v>37</v>
      </c>
      <c r="R98" s="44">
        <f>COUNTA(R3:R95)</f>
        <v>47</v>
      </c>
      <c r="S98" s="44">
        <f>COUNTA(S3:S95)</f>
        <v>52</v>
      </c>
      <c r="T98" s="44">
        <f>COUNTA(T3:T95)</f>
        <v>45</v>
      </c>
      <c r="U98" s="44">
        <f>COUNTA(U3:U95)</f>
        <v>66</v>
      </c>
      <c r="V98" s="44">
        <f>COUNTA(V3:V95)</f>
        <v>22</v>
      </c>
      <c r="W98" s="44">
        <f>COUNTA(W3:W95)</f>
        <v>44</v>
      </c>
      <c r="X98" s="44">
        <f>COUNTA(X3:X95)</f>
        <v>38</v>
      </c>
      <c r="Y98" s="44">
        <f>COUNTA(Y3:Y95)</f>
        <v>40</v>
      </c>
      <c r="Z98" s="44">
        <f>COUNTA(Z3:Z95)</f>
        <v>56</v>
      </c>
      <c r="AA98" s="44">
        <f>COUNTA(AA3:AA95)</f>
        <v>54</v>
      </c>
      <c r="AB98" s="44">
        <f>COUNTA(AB3:AB95)</f>
        <v>45</v>
      </c>
      <c r="AC98" s="44">
        <f>COUNTA(AC3:AC95)</f>
        <v>44</v>
      </c>
      <c r="AD98" s="44">
        <f>COUNTA(AD3:AD95)</f>
        <v>51</v>
      </c>
      <c r="AE98" s="44">
        <f>COUNTA(AE3:AE95)</f>
        <v>46</v>
      </c>
      <c r="AF98" s="44">
        <f>COUNTA(AF3:AF95)</f>
        <v>45</v>
      </c>
      <c r="AG98" s="44">
        <f>COUNTA(AG3:AG95)</f>
        <v>59</v>
      </c>
      <c r="AH98" s="44">
        <f>COUNTA(AH3:AH95)</f>
        <v>93</v>
      </c>
      <c r="AI98" s="44">
        <f>COUNTA(AI3:AI95)</f>
        <v>93</v>
      </c>
      <c r="AJ98" s="44">
        <f>COUNTA(AJ3:AJ95)</f>
        <v>93</v>
      </c>
    </row>
    <row r="99" spans="1:36" x14ac:dyDescent="0.2">
      <c r="A99" s="49"/>
      <c r="B99" s="51" t="s">
        <v>190</v>
      </c>
      <c r="C99" s="49"/>
      <c r="D99" s="49"/>
      <c r="E99" s="51">
        <v>2</v>
      </c>
      <c r="F99" s="51">
        <v>8</v>
      </c>
      <c r="G99" s="51">
        <v>8</v>
      </c>
      <c r="H99" s="51">
        <v>21</v>
      </c>
      <c r="I99" s="51">
        <v>0</v>
      </c>
      <c r="J99" s="51">
        <v>7</v>
      </c>
      <c r="K99" s="51">
        <v>21</v>
      </c>
      <c r="L99" s="51">
        <v>9</v>
      </c>
      <c r="M99" s="51">
        <v>9</v>
      </c>
      <c r="N99" s="51">
        <v>6</v>
      </c>
      <c r="O99" s="51">
        <v>7</v>
      </c>
      <c r="P99" s="51">
        <v>2</v>
      </c>
      <c r="Q99" s="51">
        <v>0</v>
      </c>
      <c r="R99" s="51">
        <v>9</v>
      </c>
      <c r="S99" s="51">
        <v>8</v>
      </c>
      <c r="T99" s="51">
        <v>4</v>
      </c>
      <c r="U99" s="51">
        <v>22</v>
      </c>
      <c r="V99" s="51">
        <v>4</v>
      </c>
      <c r="W99" s="51">
        <v>9</v>
      </c>
      <c r="X99" s="51">
        <v>2</v>
      </c>
      <c r="Y99" s="51">
        <v>8</v>
      </c>
      <c r="Z99" s="51">
        <v>1</v>
      </c>
      <c r="AA99" s="51">
        <v>8</v>
      </c>
      <c r="AB99" s="51">
        <v>13</v>
      </c>
      <c r="AC99" s="51">
        <v>1</v>
      </c>
      <c r="AD99" s="51">
        <v>0</v>
      </c>
      <c r="AE99" s="51">
        <v>5</v>
      </c>
      <c r="AF99" s="51">
        <v>0</v>
      </c>
      <c r="AG99" s="51">
        <v>8</v>
      </c>
      <c r="AH99" s="51"/>
      <c r="AI99" s="51"/>
      <c r="AJ99" s="51"/>
    </row>
    <row r="100" spans="1:36" x14ac:dyDescent="0.2">
      <c r="A100" s="50"/>
      <c r="B100" s="52" t="s">
        <v>191</v>
      </c>
      <c r="C100" s="50"/>
      <c r="D100" s="50" t="s">
        <v>7</v>
      </c>
      <c r="E100" s="52">
        <v>12</v>
      </c>
      <c r="F100" s="52">
        <v>1</v>
      </c>
      <c r="G100" s="52">
        <v>0</v>
      </c>
      <c r="H100" s="52">
        <v>4</v>
      </c>
      <c r="I100" s="52">
        <v>15</v>
      </c>
      <c r="J100" s="52">
        <v>1</v>
      </c>
      <c r="K100" s="52">
        <v>0</v>
      </c>
      <c r="L100" s="52">
        <v>1</v>
      </c>
      <c r="M100" s="52">
        <v>3</v>
      </c>
      <c r="N100" s="52">
        <v>4</v>
      </c>
      <c r="O100" s="52">
        <v>2</v>
      </c>
      <c r="P100" s="52">
        <v>12</v>
      </c>
      <c r="Q100" s="52">
        <v>7</v>
      </c>
      <c r="R100" s="52">
        <v>1</v>
      </c>
      <c r="S100" s="52">
        <v>1</v>
      </c>
      <c r="T100" s="52">
        <v>0</v>
      </c>
      <c r="U100" s="52">
        <v>0</v>
      </c>
      <c r="V100" s="52">
        <v>5</v>
      </c>
      <c r="W100" s="52">
        <v>1</v>
      </c>
      <c r="X100" s="52">
        <v>12</v>
      </c>
      <c r="Y100" s="52">
        <v>0</v>
      </c>
      <c r="Z100" s="52">
        <v>14</v>
      </c>
      <c r="AA100" s="52">
        <v>3</v>
      </c>
      <c r="AB100" s="52">
        <v>1</v>
      </c>
      <c r="AC100" s="52">
        <v>10</v>
      </c>
      <c r="AD100" s="52">
        <v>15</v>
      </c>
      <c r="AE100" s="52">
        <v>2</v>
      </c>
      <c r="AF100" s="52">
        <v>2</v>
      </c>
      <c r="AG100" s="52">
        <v>8</v>
      </c>
      <c r="AH100" s="52"/>
      <c r="AI100" s="52"/>
      <c r="AJ100" s="52"/>
    </row>
  </sheetData>
  <mergeCells count="1">
    <mergeCell ref="A1:AJ1"/>
  </mergeCells>
  <phoneticPr fontId="0" type="noConversion"/>
  <conditionalFormatting sqref="E3:AG3">
    <cfRule type="cellIs" dxfId="221" priority="2340" stopIfTrue="1" operator="equal">
      <formula>$AI$3</formula>
    </cfRule>
    <cfRule type="cellIs" dxfId="220" priority="2341" stopIfTrue="1" operator="equal">
      <formula>$AH$3</formula>
    </cfRule>
  </conditionalFormatting>
  <conditionalFormatting sqref="E4:AG4">
    <cfRule type="cellIs" dxfId="219" priority="2352" stopIfTrue="1" operator="equal">
      <formula>$AI$4</formula>
    </cfRule>
    <cfRule type="cellIs" dxfId="218" priority="2353" stopIfTrue="1" operator="equal">
      <formula>$AH$4</formula>
    </cfRule>
  </conditionalFormatting>
  <conditionalFormatting sqref="E5:AG5">
    <cfRule type="cellIs" dxfId="217" priority="2356" stopIfTrue="1" operator="equal">
      <formula>$AI$5</formula>
    </cfRule>
    <cfRule type="cellIs" dxfId="216" priority="2357" stopIfTrue="1" operator="equal">
      <formula>$AH$5</formula>
    </cfRule>
  </conditionalFormatting>
  <conditionalFormatting sqref="E6:AG6">
    <cfRule type="cellIs" dxfId="215" priority="2360" stopIfTrue="1" operator="equal">
      <formula>$AI$6</formula>
    </cfRule>
    <cfRule type="cellIs" dxfId="214" priority="2361" stopIfTrue="1" operator="equal">
      <formula>$AH$6</formula>
    </cfRule>
  </conditionalFormatting>
  <conditionalFormatting sqref="E7:AG7">
    <cfRule type="cellIs" dxfId="213" priority="2364" stopIfTrue="1" operator="equal">
      <formula>$AI$7</formula>
    </cfRule>
    <cfRule type="cellIs" dxfId="212" priority="2365" stopIfTrue="1" operator="equal">
      <formula>$AH$7</formula>
    </cfRule>
  </conditionalFormatting>
  <conditionalFormatting sqref="E8:AG8">
    <cfRule type="cellIs" dxfId="211" priority="2368" stopIfTrue="1" operator="equal">
      <formula>$AH$8</formula>
    </cfRule>
    <cfRule type="cellIs" dxfId="210" priority="2369" stopIfTrue="1" operator="equal">
      <formula>$AI$8</formula>
    </cfRule>
  </conditionalFormatting>
  <conditionalFormatting sqref="E9:AG9">
    <cfRule type="cellIs" dxfId="209" priority="2372" stopIfTrue="1" operator="equal">
      <formula>$AI$9</formula>
    </cfRule>
    <cfRule type="cellIs" dxfId="208" priority="2373" stopIfTrue="1" operator="equal">
      <formula>$AH$9</formula>
    </cfRule>
  </conditionalFormatting>
  <conditionalFormatting sqref="E10:AG10">
    <cfRule type="cellIs" dxfId="207" priority="2376" stopIfTrue="1" operator="equal">
      <formula>$AH$10</formula>
    </cfRule>
    <cfRule type="cellIs" dxfId="206" priority="2377" stopIfTrue="1" operator="equal">
      <formula>$AI$10</formula>
    </cfRule>
  </conditionalFormatting>
  <conditionalFormatting sqref="E11:AG11">
    <cfRule type="cellIs" dxfId="205" priority="2380" stopIfTrue="1" operator="equal">
      <formula>$AH$11</formula>
    </cfRule>
    <cfRule type="cellIs" dxfId="204" priority="2381" stopIfTrue="1" operator="equal">
      <formula>$AI$11</formula>
    </cfRule>
  </conditionalFormatting>
  <conditionalFormatting sqref="E12:AG12">
    <cfRule type="cellIs" dxfId="203" priority="2384" stopIfTrue="1" operator="equal">
      <formula>$AH$12</formula>
    </cfRule>
    <cfRule type="cellIs" dxfId="202" priority="2385" stopIfTrue="1" operator="equal">
      <formula>$AI$12</formula>
    </cfRule>
  </conditionalFormatting>
  <conditionalFormatting sqref="E13:AG13">
    <cfRule type="cellIs" dxfId="201" priority="2388" stopIfTrue="1" operator="equal">
      <formula>$AH$13</formula>
    </cfRule>
    <cfRule type="cellIs" dxfId="200" priority="2389" stopIfTrue="1" operator="equal">
      <formula>$AI$13</formula>
    </cfRule>
  </conditionalFormatting>
  <conditionalFormatting sqref="E14:AG14">
    <cfRule type="cellIs" dxfId="199" priority="2392" stopIfTrue="1" operator="equal">
      <formula>$AH$14</formula>
    </cfRule>
    <cfRule type="cellIs" dxfId="198" priority="2393" stopIfTrue="1" operator="equal">
      <formula>$AI$14</formula>
    </cfRule>
  </conditionalFormatting>
  <conditionalFormatting sqref="E15:AG15">
    <cfRule type="cellIs" dxfId="197" priority="2396" stopIfTrue="1" operator="equal">
      <formula>$AH$15</formula>
    </cfRule>
    <cfRule type="cellIs" dxfId="196" priority="2397" stopIfTrue="1" operator="equal">
      <formula>$AI$15</formula>
    </cfRule>
  </conditionalFormatting>
  <conditionalFormatting sqref="E16:AG16">
    <cfRule type="cellIs" dxfId="195" priority="2400" stopIfTrue="1" operator="equal">
      <formula>$AH$16</formula>
    </cfRule>
    <cfRule type="cellIs" dxfId="194" priority="2401" stopIfTrue="1" operator="equal">
      <formula>$AI$16</formula>
    </cfRule>
  </conditionalFormatting>
  <conditionalFormatting sqref="E17:AG17">
    <cfRule type="cellIs" dxfId="193" priority="2404" stopIfTrue="1" operator="equal">
      <formula>$AH$17</formula>
    </cfRule>
    <cfRule type="cellIs" dxfId="192" priority="2405" stopIfTrue="1" operator="equal">
      <formula>$AI$17</formula>
    </cfRule>
  </conditionalFormatting>
  <conditionalFormatting sqref="E18:AG18">
    <cfRule type="cellIs" dxfId="191" priority="2408" stopIfTrue="1" operator="equal">
      <formula>$AH$18</formula>
    </cfRule>
    <cfRule type="cellIs" dxfId="190" priority="2409" stopIfTrue="1" operator="equal">
      <formula>$AI$18</formula>
    </cfRule>
  </conditionalFormatting>
  <conditionalFormatting sqref="E19:AG19">
    <cfRule type="cellIs" dxfId="189" priority="2412" stopIfTrue="1" operator="equal">
      <formula>$AH$19</formula>
    </cfRule>
    <cfRule type="cellIs" dxfId="188" priority="2413" stopIfTrue="1" operator="equal">
      <formula>$AI$19</formula>
    </cfRule>
  </conditionalFormatting>
  <conditionalFormatting sqref="E20:AG20">
    <cfRule type="cellIs" dxfId="187" priority="2416" stopIfTrue="1" operator="equal">
      <formula>$AH$20</formula>
    </cfRule>
    <cfRule type="cellIs" dxfId="186" priority="2417" stopIfTrue="1" operator="equal">
      <formula>$AI$20</formula>
    </cfRule>
  </conditionalFormatting>
  <conditionalFormatting sqref="E21:AG21">
    <cfRule type="cellIs" dxfId="185" priority="2420" stopIfTrue="1" operator="equal">
      <formula>$AH$21</formula>
    </cfRule>
    <cfRule type="cellIs" dxfId="184" priority="2421" stopIfTrue="1" operator="equal">
      <formula>$AI$21</formula>
    </cfRule>
  </conditionalFormatting>
  <conditionalFormatting sqref="E22:AG22">
    <cfRule type="cellIs" dxfId="183" priority="2444" stopIfTrue="1" operator="equal">
      <formula>$AH$22</formula>
    </cfRule>
    <cfRule type="cellIs" dxfId="182" priority="2445" stopIfTrue="1" operator="equal">
      <formula>$AI$22</formula>
    </cfRule>
  </conditionalFormatting>
  <conditionalFormatting sqref="E23:AG23">
    <cfRule type="cellIs" dxfId="181" priority="2448" stopIfTrue="1" operator="equal">
      <formula>$AH$23</formula>
    </cfRule>
    <cfRule type="cellIs" dxfId="180" priority="2449" stopIfTrue="1" operator="equal">
      <formula>$AI$23</formula>
    </cfRule>
  </conditionalFormatting>
  <conditionalFormatting sqref="E24:AG24">
    <cfRule type="cellIs" dxfId="179" priority="2452" stopIfTrue="1" operator="equal">
      <formula>$AH$24</formula>
    </cfRule>
    <cfRule type="cellIs" dxfId="178" priority="2453" stopIfTrue="1" operator="equal">
      <formula>$AI$24</formula>
    </cfRule>
  </conditionalFormatting>
  <conditionalFormatting sqref="E25:AG25">
    <cfRule type="cellIs" dxfId="177" priority="2456" stopIfTrue="1" operator="equal">
      <formula>$AH$25</formula>
    </cfRule>
    <cfRule type="cellIs" dxfId="176" priority="2457" stopIfTrue="1" operator="equal">
      <formula>$AI$25</formula>
    </cfRule>
  </conditionalFormatting>
  <conditionalFormatting sqref="E26:AG26">
    <cfRule type="cellIs" dxfId="175" priority="2460" stopIfTrue="1" operator="equal">
      <formula>$AH$26</formula>
    </cfRule>
    <cfRule type="cellIs" dxfId="174" priority="2461" stopIfTrue="1" operator="equal">
      <formula>$AI$26</formula>
    </cfRule>
  </conditionalFormatting>
  <conditionalFormatting sqref="E27:AG27">
    <cfRule type="cellIs" dxfId="173" priority="2464" stopIfTrue="1" operator="equal">
      <formula>$AH$27</formula>
    </cfRule>
    <cfRule type="cellIs" dxfId="172" priority="2465" stopIfTrue="1" operator="equal">
      <formula>$AI$27</formula>
    </cfRule>
  </conditionalFormatting>
  <conditionalFormatting sqref="E28:AG28">
    <cfRule type="cellIs" dxfId="171" priority="2468" stopIfTrue="1" operator="equal">
      <formula>$AH$28</formula>
    </cfRule>
    <cfRule type="cellIs" dxfId="170" priority="2469" stopIfTrue="1" operator="equal">
      <formula>$AI$28</formula>
    </cfRule>
  </conditionalFormatting>
  <conditionalFormatting sqref="E29:AG29">
    <cfRule type="cellIs" dxfId="169" priority="2472" stopIfTrue="1" operator="equal">
      <formula>$AH$29</formula>
    </cfRule>
    <cfRule type="cellIs" dxfId="168" priority="2473" stopIfTrue="1" operator="equal">
      <formula>$AI$29</formula>
    </cfRule>
  </conditionalFormatting>
  <conditionalFormatting sqref="E30:AG30">
    <cfRule type="cellIs" dxfId="167" priority="2476" stopIfTrue="1" operator="equal">
      <formula>$AH$30</formula>
    </cfRule>
    <cfRule type="cellIs" dxfId="166" priority="2477" stopIfTrue="1" operator="equal">
      <formula>$AI$30</formula>
    </cfRule>
  </conditionalFormatting>
  <conditionalFormatting sqref="E31:AG31">
    <cfRule type="cellIs" dxfId="165" priority="2480" stopIfTrue="1" operator="equal">
      <formula>$AH$31</formula>
    </cfRule>
    <cfRule type="cellIs" dxfId="164" priority="2481" stopIfTrue="1" operator="equal">
      <formula>$AI$31</formula>
    </cfRule>
  </conditionalFormatting>
  <conditionalFormatting sqref="E32:AG32">
    <cfRule type="cellIs" dxfId="163" priority="2484" stopIfTrue="1" operator="equal">
      <formula>$AH$32</formula>
    </cfRule>
    <cfRule type="cellIs" dxfId="162" priority="2485" stopIfTrue="1" operator="equal">
      <formula>$AI$32</formula>
    </cfRule>
  </conditionalFormatting>
  <conditionalFormatting sqref="E33:AG33">
    <cfRule type="cellIs" dxfId="161" priority="2488" stopIfTrue="1" operator="equal">
      <formula>$AH$33</formula>
    </cfRule>
    <cfRule type="cellIs" dxfId="160" priority="2489" stopIfTrue="1" operator="equal">
      <formula>$AI$33</formula>
    </cfRule>
  </conditionalFormatting>
  <conditionalFormatting sqref="E34:AG34">
    <cfRule type="cellIs" dxfId="159" priority="2496" stopIfTrue="1" operator="equal">
      <formula>$AH$34</formula>
    </cfRule>
    <cfRule type="cellIs" dxfId="158" priority="2497" stopIfTrue="1" operator="equal">
      <formula>$AI$34</formula>
    </cfRule>
  </conditionalFormatting>
  <conditionalFormatting sqref="E35:AG35">
    <cfRule type="cellIs" dxfId="157" priority="2500" stopIfTrue="1" operator="equal">
      <formula>$AH$35</formula>
    </cfRule>
    <cfRule type="cellIs" dxfId="156" priority="2501" stopIfTrue="1" operator="equal">
      <formula>$AI$35</formula>
    </cfRule>
  </conditionalFormatting>
  <conditionalFormatting sqref="E36:AG36">
    <cfRule type="cellIs" dxfId="155" priority="2504" stopIfTrue="1" operator="equal">
      <formula>$AH$36</formula>
    </cfRule>
    <cfRule type="cellIs" dxfId="154" priority="2505" stopIfTrue="1" operator="equal">
      <formula>$AI$36</formula>
    </cfRule>
  </conditionalFormatting>
  <conditionalFormatting sqref="E37:AG73">
    <cfRule type="cellIs" dxfId="153" priority="2508" stopIfTrue="1" operator="equal">
      <formula>$AH$37</formula>
    </cfRule>
    <cfRule type="cellIs" dxfId="152" priority="2509" stopIfTrue="1" operator="equal">
      <formula>$AI$37</formula>
    </cfRule>
  </conditionalFormatting>
  <conditionalFormatting sqref="E38:AG38">
    <cfRule type="cellIs" dxfId="151" priority="2512" stopIfTrue="1" operator="equal">
      <formula>$AI$38</formula>
    </cfRule>
    <cfRule type="cellIs" dxfId="150" priority="2513" stopIfTrue="1" operator="equal">
      <formula>$AH$38</formula>
    </cfRule>
  </conditionalFormatting>
  <conditionalFormatting sqref="E39:AG39">
    <cfRule type="cellIs" dxfId="149" priority="2516" operator="equal">
      <formula>$AH$39</formula>
    </cfRule>
    <cfRule type="cellIs" dxfId="148" priority="2517" operator="equal">
      <formula>$AI$39</formula>
    </cfRule>
  </conditionalFormatting>
  <conditionalFormatting sqref="E40:AG40">
    <cfRule type="cellIs" dxfId="147" priority="2520" operator="equal">
      <formula>$AH$40</formula>
    </cfRule>
    <cfRule type="cellIs" dxfId="146" priority="2521" operator="equal">
      <formula>$AI$40</formula>
    </cfRule>
  </conditionalFormatting>
  <conditionalFormatting sqref="E41:AG41">
    <cfRule type="cellIs" dxfId="145" priority="2524" operator="equal">
      <formula>$AH$41</formula>
    </cfRule>
    <cfRule type="cellIs" dxfId="144" priority="2525" operator="equal">
      <formula>$AI$41</formula>
    </cfRule>
  </conditionalFormatting>
  <conditionalFormatting sqref="E42:AG42">
    <cfRule type="cellIs" dxfId="143" priority="2528" operator="equal">
      <formula>$AH$42</formula>
    </cfRule>
    <cfRule type="cellIs" dxfId="142" priority="2529" operator="equal">
      <formula>$AI$42</formula>
    </cfRule>
  </conditionalFormatting>
  <conditionalFormatting sqref="E43:AG43">
    <cfRule type="cellIs" dxfId="141" priority="2532" operator="equal">
      <formula>$AH$43</formula>
    </cfRule>
    <cfRule type="cellIs" dxfId="140" priority="2533" operator="equal">
      <formula>$AI$43</formula>
    </cfRule>
  </conditionalFormatting>
  <conditionalFormatting sqref="E44:AG44">
    <cfRule type="cellIs" dxfId="139" priority="2540" operator="equal">
      <formula>$AH$44</formula>
    </cfRule>
    <cfRule type="cellIs" dxfId="138" priority="2541" operator="equal">
      <formula>$AI$44</formula>
    </cfRule>
  </conditionalFormatting>
  <conditionalFormatting sqref="E45:AG45">
    <cfRule type="cellIs" dxfId="137" priority="2544" operator="equal">
      <formula>$AH$45</formula>
    </cfRule>
    <cfRule type="cellIs" dxfId="136" priority="2545" operator="equal">
      <formula>$AI$45</formula>
    </cfRule>
  </conditionalFormatting>
  <conditionalFormatting sqref="E46:AG46">
    <cfRule type="cellIs" dxfId="135" priority="2548" operator="equal">
      <formula>$AH$46</formula>
    </cfRule>
    <cfRule type="cellIs" dxfId="134" priority="2549" operator="equal">
      <formula>$AI$46</formula>
    </cfRule>
  </conditionalFormatting>
  <conditionalFormatting sqref="E47:AG47">
    <cfRule type="cellIs" dxfId="133" priority="2556" operator="equal">
      <formula>$AH$47</formula>
    </cfRule>
    <cfRule type="cellIs" dxfId="132" priority="2557" operator="equal">
      <formula>$AI$47</formula>
    </cfRule>
  </conditionalFormatting>
  <conditionalFormatting sqref="E48:AG48">
    <cfRule type="cellIs" dxfId="131" priority="2560" operator="equal">
      <formula>$AH$48</formula>
    </cfRule>
    <cfRule type="cellIs" dxfId="130" priority="2561" operator="equal">
      <formula>$AI$48</formula>
    </cfRule>
  </conditionalFormatting>
  <conditionalFormatting sqref="E49:AG49">
    <cfRule type="cellIs" dxfId="129" priority="2564" operator="equal">
      <formula>$AH$49</formula>
    </cfRule>
    <cfRule type="cellIs" dxfId="128" priority="2565" operator="equal">
      <formula>$AI$49</formula>
    </cfRule>
  </conditionalFormatting>
  <conditionalFormatting sqref="E50:AG50">
    <cfRule type="cellIs" dxfId="127" priority="2572" operator="equal">
      <formula>$AH$50</formula>
    </cfRule>
    <cfRule type="cellIs" dxfId="126" priority="2573" operator="equal">
      <formula>$AI$50</formula>
    </cfRule>
  </conditionalFormatting>
  <conditionalFormatting sqref="E51:AG51">
    <cfRule type="cellIs" dxfId="125" priority="2588" operator="equal">
      <formula>$AH$51</formula>
    </cfRule>
    <cfRule type="cellIs" dxfId="124" priority="2589" operator="equal">
      <formula>$AI$51</formula>
    </cfRule>
  </conditionalFormatting>
  <conditionalFormatting sqref="E52:AG52">
    <cfRule type="cellIs" dxfId="123" priority="2592" operator="equal">
      <formula>$AH$52</formula>
    </cfRule>
    <cfRule type="cellIs" dxfId="122" priority="2593" operator="equal">
      <formula>$AI$52</formula>
    </cfRule>
  </conditionalFormatting>
  <conditionalFormatting sqref="E53:AG53">
    <cfRule type="cellIs" dxfId="121" priority="2596" operator="equal">
      <formula>$AH$53</formula>
    </cfRule>
    <cfRule type="cellIs" dxfId="120" priority="2597" operator="equal">
      <formula>$AI$53</formula>
    </cfRule>
  </conditionalFormatting>
  <conditionalFormatting sqref="E54:AG54">
    <cfRule type="cellIs" dxfId="119" priority="2600" operator="equal">
      <formula>$AH$54</formula>
    </cfRule>
    <cfRule type="cellIs" dxfId="118" priority="2601" operator="equal">
      <formula>$AI$54</formula>
    </cfRule>
  </conditionalFormatting>
  <conditionalFormatting sqref="E55:AG55">
    <cfRule type="cellIs" dxfId="117" priority="2608" operator="equal">
      <formula>$AH$55</formula>
    </cfRule>
    <cfRule type="cellIs" dxfId="116" priority="2609" operator="equal">
      <formula>$AI$55</formula>
    </cfRule>
  </conditionalFormatting>
  <conditionalFormatting sqref="E56:AG56">
    <cfRule type="cellIs" dxfId="115" priority="2612" operator="equal">
      <formula>$AH$56</formula>
    </cfRule>
    <cfRule type="cellIs" dxfId="114" priority="2613" operator="equal">
      <formula>$AI$56</formula>
    </cfRule>
  </conditionalFormatting>
  <conditionalFormatting sqref="E57:AG57">
    <cfRule type="cellIs" dxfId="113" priority="2616" operator="equal">
      <formula>$AH$57</formula>
    </cfRule>
    <cfRule type="cellIs" dxfId="112" priority="2617" operator="equal">
      <formula>$AI$57</formula>
    </cfRule>
  </conditionalFormatting>
  <conditionalFormatting sqref="E58:AG58">
    <cfRule type="cellIs" dxfId="111" priority="2620" operator="equal">
      <formula>$AH$58</formula>
    </cfRule>
    <cfRule type="cellIs" dxfId="110" priority="2621" operator="equal">
      <formula>$AI$58</formula>
    </cfRule>
  </conditionalFormatting>
  <conditionalFormatting sqref="E59:AG59">
    <cfRule type="cellIs" dxfId="109" priority="2624" operator="equal">
      <formula>$AH$59</formula>
    </cfRule>
    <cfRule type="cellIs" dxfId="108" priority="2625" operator="equal">
      <formula>$AI$59</formula>
    </cfRule>
  </conditionalFormatting>
  <conditionalFormatting sqref="E60:AG60">
    <cfRule type="cellIs" dxfId="107" priority="2628" operator="equal">
      <formula>$AH$60</formula>
    </cfRule>
    <cfRule type="cellIs" dxfId="106" priority="2629" operator="equal">
      <formula>$AI$60</formula>
    </cfRule>
  </conditionalFormatting>
  <conditionalFormatting sqref="E61:AG61">
    <cfRule type="cellIs" dxfId="105" priority="2632" operator="equal">
      <formula>$AH$61</formula>
    </cfRule>
    <cfRule type="cellIs" dxfId="104" priority="2633" operator="equal">
      <formula>$AI$61</formula>
    </cfRule>
  </conditionalFormatting>
  <conditionalFormatting sqref="E62:AG62">
    <cfRule type="cellIs" dxfId="103" priority="2636" operator="equal">
      <formula>$AH$62</formula>
    </cfRule>
    <cfRule type="cellIs" dxfId="102" priority="2637" operator="equal">
      <formula>$AI$62</formula>
    </cfRule>
  </conditionalFormatting>
  <conditionalFormatting sqref="E63:AG63">
    <cfRule type="cellIs" dxfId="101" priority="2640" operator="equal">
      <formula>$AH$63</formula>
    </cfRule>
    <cfRule type="cellIs" dxfId="100" priority="2641" operator="equal">
      <formula>$AI$63</formula>
    </cfRule>
  </conditionalFormatting>
  <conditionalFormatting sqref="E64:AG64">
    <cfRule type="cellIs" dxfId="99" priority="2644" operator="equal">
      <formula>$AH$64</formula>
    </cfRule>
    <cfRule type="cellIs" dxfId="98" priority="2645" operator="equal">
      <formula>$AI$64</formula>
    </cfRule>
  </conditionalFormatting>
  <conditionalFormatting sqref="E65:AG65">
    <cfRule type="cellIs" dxfId="97" priority="2648" operator="equal">
      <formula>$AH$65</formula>
    </cfRule>
    <cfRule type="cellIs" dxfId="96" priority="2649" operator="equal">
      <formula>$AI$65</formula>
    </cfRule>
  </conditionalFormatting>
  <conditionalFormatting sqref="E66:AG66">
    <cfRule type="cellIs" dxfId="95" priority="2652" operator="equal">
      <formula>$AH$66</formula>
    </cfRule>
    <cfRule type="cellIs" dxfId="94" priority="2653" operator="equal">
      <formula>$AI$66</formula>
    </cfRule>
  </conditionalFormatting>
  <conditionalFormatting sqref="E67:AG67">
    <cfRule type="cellIs" dxfId="93" priority="2660" operator="equal">
      <formula>$AH$67</formula>
    </cfRule>
    <cfRule type="cellIs" dxfId="92" priority="2661" operator="equal">
      <formula>$AI$67</formula>
    </cfRule>
  </conditionalFormatting>
  <conditionalFormatting sqref="E68:AG68">
    <cfRule type="cellIs" dxfId="91" priority="2664" operator="equal">
      <formula>$AH$68</formula>
    </cfRule>
    <cfRule type="cellIs" dxfId="90" priority="2665" operator="equal">
      <formula>$AI$68</formula>
    </cfRule>
  </conditionalFormatting>
  <conditionalFormatting sqref="E69:AG69">
    <cfRule type="cellIs" dxfId="89" priority="2672" operator="equal">
      <formula>$AH$69</formula>
    </cfRule>
    <cfRule type="cellIs" dxfId="88" priority="2673" operator="equal">
      <formula>$AI$69</formula>
    </cfRule>
  </conditionalFormatting>
  <conditionalFormatting sqref="E70:AG70">
    <cfRule type="cellIs" dxfId="87" priority="2676" operator="equal">
      <formula>$AH$70</formula>
    </cfRule>
    <cfRule type="cellIs" dxfId="86" priority="2677" operator="equal">
      <formula>$AI$70</formula>
    </cfRule>
  </conditionalFormatting>
  <conditionalFormatting sqref="E71:AG71">
    <cfRule type="cellIs" dxfId="85" priority="2680" operator="equal">
      <formula>$AH$71</formula>
    </cfRule>
    <cfRule type="cellIs" dxfId="84" priority="2681" operator="equal">
      <formula>$AI$71</formula>
    </cfRule>
  </conditionalFormatting>
  <conditionalFormatting sqref="E72:AG72">
    <cfRule type="cellIs" dxfId="83" priority="2684" operator="equal">
      <formula>$AH$72</formula>
    </cfRule>
    <cfRule type="cellIs" dxfId="82" priority="2685" operator="equal">
      <formula>$AI$72</formula>
    </cfRule>
  </conditionalFormatting>
  <conditionalFormatting sqref="E73:AG73">
    <cfRule type="cellIs" dxfId="81" priority="2688" operator="equal">
      <formula>$AH$73</formula>
    </cfRule>
    <cfRule type="cellIs" dxfId="80" priority="2689" operator="equal">
      <formula>$AI$73</formula>
    </cfRule>
  </conditionalFormatting>
  <conditionalFormatting sqref="E74:AG74">
    <cfRule type="cellIs" dxfId="79" priority="2692" stopIfTrue="1" operator="equal">
      <formula>$AH$74</formula>
    </cfRule>
    <cfRule type="cellIs" dxfId="78" priority="2693" stopIfTrue="1" operator="equal">
      <formula>$AI$74</formula>
    </cfRule>
  </conditionalFormatting>
  <conditionalFormatting sqref="E75:AG75">
    <cfRule type="cellIs" dxfId="77" priority="2708" stopIfTrue="1" operator="equal">
      <formula>$AH$75</formula>
    </cfRule>
    <cfRule type="cellIs" dxfId="76" priority="2709" stopIfTrue="1" operator="equal">
      <formula>$AI$75</formula>
    </cfRule>
  </conditionalFormatting>
  <conditionalFormatting sqref="E76:AG76">
    <cfRule type="cellIs" dxfId="75" priority="2712" stopIfTrue="1" operator="equal">
      <formula>$AH$76</formula>
    </cfRule>
    <cfRule type="cellIs" dxfId="74" priority="2713" stopIfTrue="1" operator="equal">
      <formula>$AI$76</formula>
    </cfRule>
  </conditionalFormatting>
  <conditionalFormatting sqref="E77:AG77">
    <cfRule type="cellIs" dxfId="73" priority="2716" stopIfTrue="1" operator="equal">
      <formula>$AH$77</formula>
    </cfRule>
    <cfRule type="cellIs" dxfId="72" priority="2717" stopIfTrue="1" operator="equal">
      <formula>$AI$77</formula>
    </cfRule>
  </conditionalFormatting>
  <conditionalFormatting sqref="E78:AJ78">
    <cfRule type="cellIs" dxfId="71" priority="2748" operator="equal">
      <formula>$AI$78</formula>
    </cfRule>
    <cfRule type="cellIs" dxfId="70" priority="2749" operator="equal">
      <formula>$AH$78</formula>
    </cfRule>
  </conditionalFormatting>
  <conditionalFormatting sqref="E79:AJ79">
    <cfRule type="cellIs" dxfId="69" priority="2752" operator="equal">
      <formula>$AI$79</formula>
    </cfRule>
    <cfRule type="cellIs" dxfId="68" priority="2753" operator="equal">
      <formula>$AH$79</formula>
    </cfRule>
  </conditionalFormatting>
  <conditionalFormatting sqref="E80:AJ80">
    <cfRule type="cellIs" dxfId="67" priority="2756" operator="equal">
      <formula>$AI$80</formula>
    </cfRule>
    <cfRule type="cellIs" dxfId="66" priority="2757" operator="equal">
      <formula>$AH$80</formula>
    </cfRule>
  </conditionalFormatting>
  <conditionalFormatting sqref="E81:AJ81">
    <cfRule type="cellIs" dxfId="65" priority="2760" operator="equal">
      <formula>$AI$81</formula>
    </cfRule>
    <cfRule type="cellIs" dxfId="64" priority="2761" operator="equal">
      <formula>$AH$81</formula>
    </cfRule>
  </conditionalFormatting>
  <conditionalFormatting sqref="E82:AJ82">
    <cfRule type="cellIs" dxfId="63" priority="2764" operator="equal">
      <formula>$AI$82</formula>
    </cfRule>
    <cfRule type="cellIs" dxfId="62" priority="2765" operator="equal">
      <formula>$AH$82</formula>
    </cfRule>
  </conditionalFormatting>
  <conditionalFormatting sqref="E83:AJ83">
    <cfRule type="cellIs" dxfId="61" priority="2768" operator="equal">
      <formula>$AI$83</formula>
    </cfRule>
    <cfRule type="cellIs" dxfId="60" priority="2769" operator="equal">
      <formula>$AH$83</formula>
    </cfRule>
  </conditionalFormatting>
  <conditionalFormatting sqref="E84:AJ84">
    <cfRule type="cellIs" dxfId="59" priority="2772" operator="equal">
      <formula>$AI$84</formula>
    </cfRule>
    <cfRule type="cellIs" dxfId="58" priority="2773" operator="equal">
      <formula>$AH$84</formula>
    </cfRule>
  </conditionalFormatting>
  <conditionalFormatting sqref="E85:AJ85">
    <cfRule type="cellIs" dxfId="57" priority="2776" operator="equal">
      <formula>$AI$85</formula>
    </cfRule>
    <cfRule type="cellIs" dxfId="56" priority="2777" operator="equal">
      <formula>$AH$85</formula>
    </cfRule>
  </conditionalFormatting>
  <conditionalFormatting sqref="E86:AJ86">
    <cfRule type="cellIs" dxfId="55" priority="2780" operator="equal">
      <formula>$AI$86</formula>
    </cfRule>
    <cfRule type="cellIs" dxfId="54" priority="2781" operator="equal">
      <formula>$AH$86</formula>
    </cfRule>
  </conditionalFormatting>
  <conditionalFormatting sqref="E87:AJ87">
    <cfRule type="cellIs" dxfId="53" priority="2788" operator="equal">
      <formula>$AI$87</formula>
    </cfRule>
    <cfRule type="cellIs" dxfId="52" priority="2789" operator="equal">
      <formula>$AH$87</formula>
    </cfRule>
  </conditionalFormatting>
  <conditionalFormatting sqref="E88:AJ88">
    <cfRule type="cellIs" dxfId="51" priority="2792" operator="equal">
      <formula>$AI$88</formula>
    </cfRule>
    <cfRule type="cellIs" dxfId="50" priority="2793" operator="equal">
      <formula>$AH$88</formula>
    </cfRule>
  </conditionalFormatting>
  <conditionalFormatting sqref="E89:AJ89">
    <cfRule type="cellIs" dxfId="49" priority="2796" operator="equal">
      <formula>$AI$89</formula>
    </cfRule>
    <cfRule type="cellIs" dxfId="48" priority="2797" operator="equal">
      <formula>$AH$89</formula>
    </cfRule>
  </conditionalFormatting>
  <conditionalFormatting sqref="E90:AJ90">
    <cfRule type="cellIs" dxfId="47" priority="2800" operator="equal">
      <formula>$AI$90</formula>
    </cfRule>
    <cfRule type="cellIs" dxfId="46" priority="2801" operator="equal">
      <formula>$AH$90</formula>
    </cfRule>
  </conditionalFormatting>
  <conditionalFormatting sqref="E91:AJ91">
    <cfRule type="cellIs" dxfId="45" priority="2804" operator="equal">
      <formula>$AI$91</formula>
    </cfRule>
    <cfRule type="cellIs" dxfId="44" priority="2805" operator="equal">
      <formula>$AH$91</formula>
    </cfRule>
  </conditionalFormatting>
  <conditionalFormatting sqref="E92:AJ92">
    <cfRule type="cellIs" dxfId="43" priority="2816" operator="equal">
      <formula>$AI$92</formula>
    </cfRule>
    <cfRule type="cellIs" dxfId="42" priority="2817" operator="equal">
      <formula>$AH$92</formula>
    </cfRule>
  </conditionalFormatting>
  <conditionalFormatting sqref="E93:AJ93">
    <cfRule type="cellIs" dxfId="41" priority="2820" operator="equal">
      <formula>$AI$93</formula>
    </cfRule>
    <cfRule type="cellIs" dxfId="40" priority="2821" operator="equal">
      <formula>$AH$93</formula>
    </cfRule>
  </conditionalFormatting>
  <conditionalFormatting sqref="E94:AJ94">
    <cfRule type="cellIs" dxfId="39" priority="2824" operator="equal">
      <formula>$AI$94</formula>
    </cfRule>
    <cfRule type="cellIs" dxfId="38" priority="2825" operator="equal">
      <formula>$AH$94</formula>
    </cfRule>
  </conditionalFormatting>
  <conditionalFormatting sqref="E95:AJ95">
    <cfRule type="cellIs" dxfId="37" priority="2828" operator="equal">
      <formula>$AI$95</formula>
    </cfRule>
    <cfRule type="cellIs" dxfId="36" priority="2829" operator="equal">
      <formula>$AH$95</formula>
    </cfRule>
  </conditionalFormatting>
  <pageMargins left="0" right="0" top="0.25" bottom="0.25" header="0.05" footer="0.05"/>
  <pageSetup paperSize="9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2025-08-25T20:15:33Z</cp:lastPrinted>
  <dcterms:created xsi:type="dcterms:W3CDTF">2004-02-02T17:42:43Z</dcterms:created>
  <dcterms:modified xsi:type="dcterms:W3CDTF">2025-08-26T13:10:50Z</dcterms:modified>
</cp:coreProperties>
</file>